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o12 ล่าสุด\"/>
    </mc:Choice>
  </mc:AlternateContent>
  <xr:revisionPtr revIDLastSave="0" documentId="8_{4B568F25-4488-44E6-88C5-0285CCA99C57}" xr6:coauthVersionLast="47" xr6:coauthVersionMax="47" xr10:uidLastSave="{00000000-0000-0000-0000-000000000000}"/>
  <bookViews>
    <workbookView xWindow="-120" yWindow="-120" windowWidth="29040" windowHeight="15720" xr2:uid="{A26ED1C7-E585-4896-845D-4CAC2D89E375}"/>
  </bookViews>
  <sheets>
    <sheet name="ธ.ค.67" sheetId="1" r:id="rId1"/>
  </sheets>
  <definedNames>
    <definedName name="_xlnm.Print_Titles" localSheetId="0">'ธ.ค.67'!$1:$7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8" i="1" l="1"/>
  <c r="F88" i="1"/>
  <c r="D88" i="1"/>
  <c r="I85" i="1"/>
  <c r="F85" i="1"/>
  <c r="D85" i="1"/>
  <c r="I82" i="1"/>
  <c r="F82" i="1"/>
  <c r="D82" i="1"/>
  <c r="I79" i="1"/>
  <c r="F79" i="1"/>
  <c r="D79" i="1"/>
  <c r="M77" i="1"/>
  <c r="M76" i="1"/>
  <c r="I76" i="1"/>
  <c r="F76" i="1"/>
  <c r="D76" i="1"/>
  <c r="M75" i="1"/>
  <c r="I75" i="1"/>
  <c r="F75" i="1"/>
  <c r="D75" i="1"/>
  <c r="I73" i="1"/>
  <c r="F73" i="1"/>
  <c r="D73" i="1"/>
  <c r="I71" i="1"/>
  <c r="F71" i="1"/>
  <c r="D71" i="1"/>
  <c r="I70" i="1"/>
  <c r="F70" i="1"/>
  <c r="D70" i="1"/>
  <c r="I69" i="1"/>
  <c r="F69" i="1"/>
  <c r="D69" i="1"/>
  <c r="I68" i="1"/>
  <c r="F68" i="1"/>
  <c r="D68" i="1"/>
  <c r="I67" i="1"/>
  <c r="F67" i="1"/>
  <c r="D67" i="1"/>
  <c r="I66" i="1"/>
  <c r="F66" i="1"/>
  <c r="D66" i="1"/>
  <c r="I65" i="1"/>
  <c r="F65" i="1"/>
  <c r="D65" i="1"/>
  <c r="I64" i="1"/>
  <c r="F64" i="1"/>
  <c r="D64" i="1"/>
  <c r="I63" i="1"/>
  <c r="F63" i="1"/>
  <c r="D63" i="1"/>
  <c r="I62" i="1"/>
  <c r="F62" i="1"/>
  <c r="D62" i="1"/>
  <c r="I61" i="1"/>
  <c r="F61" i="1"/>
  <c r="D61" i="1"/>
  <c r="I60" i="1"/>
  <c r="F60" i="1"/>
  <c r="D60" i="1"/>
  <c r="I59" i="1"/>
  <c r="F59" i="1"/>
  <c r="D59" i="1"/>
  <c r="I58" i="1"/>
  <c r="F58" i="1"/>
  <c r="D58" i="1"/>
  <c r="I57" i="1"/>
  <c r="F57" i="1"/>
  <c r="D57" i="1"/>
  <c r="I56" i="1"/>
  <c r="F56" i="1"/>
  <c r="D56" i="1"/>
  <c r="I55" i="1"/>
  <c r="F55" i="1"/>
  <c r="D55" i="1"/>
  <c r="I54" i="1"/>
  <c r="F54" i="1"/>
  <c r="D54" i="1"/>
  <c r="I53" i="1"/>
  <c r="F53" i="1"/>
  <c r="D53" i="1"/>
  <c r="I52" i="1"/>
  <c r="F52" i="1"/>
  <c r="D52" i="1"/>
  <c r="I51" i="1"/>
  <c r="F51" i="1"/>
  <c r="D51" i="1"/>
  <c r="I50" i="1"/>
  <c r="F50" i="1"/>
  <c r="I49" i="1"/>
  <c r="F49" i="1"/>
  <c r="D49" i="1"/>
  <c r="I48" i="1"/>
  <c r="F48" i="1"/>
  <c r="I47" i="1"/>
  <c r="F47" i="1"/>
  <c r="D47" i="1"/>
  <c r="I46" i="1"/>
  <c r="F46" i="1"/>
  <c r="D46" i="1"/>
  <c r="I45" i="1"/>
  <c r="F45" i="1"/>
  <c r="D45" i="1"/>
  <c r="I44" i="1"/>
  <c r="F44" i="1"/>
  <c r="D44" i="1"/>
  <c r="I43" i="1"/>
  <c r="F43" i="1"/>
  <c r="I42" i="1"/>
  <c r="F42" i="1"/>
  <c r="D42" i="1"/>
  <c r="M39" i="1"/>
  <c r="I39" i="1"/>
  <c r="F39" i="1"/>
  <c r="D39" i="1"/>
  <c r="I38" i="1"/>
  <c r="F38" i="1"/>
  <c r="D38" i="1"/>
  <c r="I37" i="1"/>
  <c r="F37" i="1"/>
  <c r="D37" i="1"/>
  <c r="I36" i="1"/>
  <c r="F36" i="1"/>
  <c r="D36" i="1"/>
  <c r="I35" i="1"/>
  <c r="F35" i="1"/>
  <c r="D35" i="1"/>
  <c r="I34" i="1"/>
  <c r="F34" i="1"/>
  <c r="D34" i="1"/>
  <c r="I33" i="1"/>
  <c r="F33" i="1"/>
  <c r="D33" i="1"/>
  <c r="I32" i="1"/>
  <c r="F32" i="1"/>
  <c r="D32" i="1"/>
  <c r="I31" i="1"/>
  <c r="F31" i="1"/>
  <c r="D31" i="1"/>
  <c r="I30" i="1"/>
  <c r="F30" i="1"/>
  <c r="D30" i="1"/>
  <c r="I29" i="1"/>
  <c r="F29" i="1"/>
  <c r="D29" i="1"/>
  <c r="I28" i="1"/>
  <c r="F28" i="1"/>
  <c r="D28" i="1"/>
  <c r="I26" i="1"/>
  <c r="F26" i="1"/>
  <c r="D26" i="1"/>
  <c r="I24" i="1"/>
  <c r="F24" i="1"/>
  <c r="D24" i="1"/>
  <c r="I22" i="1"/>
  <c r="F22" i="1"/>
  <c r="D22" i="1"/>
  <c r="I21" i="1"/>
  <c r="F21" i="1"/>
  <c r="D21" i="1"/>
  <c r="I20" i="1"/>
  <c r="F20" i="1"/>
  <c r="D20" i="1"/>
  <c r="I19" i="1"/>
  <c r="F19" i="1"/>
  <c r="D19" i="1"/>
  <c r="I17" i="1"/>
  <c r="F17" i="1"/>
  <c r="D17" i="1"/>
  <c r="M16" i="1"/>
  <c r="I15" i="1"/>
  <c r="F15" i="1"/>
  <c r="D15" i="1"/>
  <c r="M14" i="1"/>
  <c r="M13" i="1"/>
  <c r="I13" i="1"/>
  <c r="F13" i="1"/>
  <c r="I11" i="1"/>
  <c r="F11" i="1"/>
  <c r="D11" i="1"/>
  <c r="M10" i="1"/>
  <c r="I10" i="1"/>
  <c r="F10" i="1"/>
  <c r="M9" i="1"/>
  <c r="I9" i="1"/>
  <c r="F9" i="1"/>
  <c r="D9" i="1"/>
  <c r="I8" i="1"/>
  <c r="F8" i="1"/>
  <c r="D8" i="1"/>
</calcChain>
</file>

<file path=xl/sharedStrings.xml><?xml version="1.0" encoding="utf-8"?>
<sst xmlns="http://schemas.openxmlformats.org/spreadsheetml/2006/main" count="457" uniqueCount="177">
  <si>
    <t>แบบ สขร.1</t>
  </si>
  <si>
    <t>สรุปผลการดำเนินการจัดซื้อจัดจ้างในรอบเดือนธันวาคม 2567</t>
  </si>
  <si>
    <t>กองคลัง กรมส่งเสริมสหกรณ์</t>
  </si>
  <si>
    <t>วันที่  31 เดือน ธันวาคม พ.ศ. 2567</t>
  </si>
  <si>
    <t>ลำดับที่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</si>
  <si>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</si>
  <si>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</si>
  <si>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</si>
  <si>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</si>
  <si>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</si>
  <si>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ราคาที่เสนอ</t>
  </si>
  <si>
    <t>ผู้ได้รับการคัดเลือกและราคา</t>
  </si>
  <si>
    <t>ผู้ได้รับการคัดเลือก</t>
  </si>
  <si>
    <t>ราคาที่ตกลง</t>
  </si>
  <si>
    <t>เหตุผลที่คัดเลือก</t>
  </si>
  <si>
    <t>เลขที่และวันที่ของ</t>
  </si>
  <si>
    <t>หรือจ้าง</t>
  </si>
  <si>
    <t>และราคาที่เสนอ</t>
  </si>
  <si>
    <t>ที่ตกลงซื้อหรือจ้าง</t>
  </si>
  <si>
    <t>ซื้อหรือจ้าง</t>
  </si>
  <si>
    <t>โดยสรุป</t>
  </si>
  <si>
    <t>สัญญาหรือข้อตกลง</t>
  </si>
  <si>
    <t>(บาท)</t>
  </si>
  <si>
    <t>ในการซื้อหรือจ้าง</t>
  </si>
  <si>
    <t>จ้างถ่ายเอกสารประกอบการประชุมคณะอนุกรรมการส่งเสริมพัฒนาอาชีพและการตลาด ครั้งที่ 2/2567 (ของเดือนธันวาคม พ.ศ. 2567)</t>
  </si>
  <si>
    <t>วิธีเฉพาะเจาะจง</t>
  </si>
  <si>
    <t>บริษัท ลีโอซ่า จำกัด</t>
  </si>
  <si>
    <t>อยู่ในวงเงินงบประมาณ</t>
  </si>
  <si>
    <t>กรณีการจัดซื้อจัดจ้างในรายการนี้ เป็นกรณีการจัดซื้อจัดจ้างที่ไม่ต้องดำเนินการในระบบ e-GP ตามหนังสือกรมบัญชีกลาง ด่วนที่สุดที่ กค 0405.4/ว 322 ลงวันที่ 24 สิงหาคม 2560</t>
  </si>
  <si>
    <t>กษ 1103/10</t>
  </si>
  <si>
    <t>จ้างจัดนิทรรศการเนื่องในงานวันเกษตรแห่งชาติ ปี 2567</t>
  </si>
  <si>
    <t>บริษัท ธีร์ บิสิเนส ซัพพลาย จำกัด</t>
  </si>
  <si>
    <t>ใบสั่งจ้าง 31/2568</t>
  </si>
  <si>
    <t>21 พย 67</t>
  </si>
  <si>
    <t>เปลี่ยนถ่ายน้ำมันเครื่อง 2 ขจ 1574 กทม</t>
  </si>
  <si>
    <t>บริษัท โตโยต้า ลิบลา จำกัด</t>
  </si>
  <si>
    <t>กษ 1103/11</t>
  </si>
  <si>
    <t>3 ธค 67</t>
  </si>
  <si>
    <t>จ้างปรับปรุงประสิทธิภาพระบบงานสารบรรณอิเล็กทรอนิกส์</t>
  </si>
  <si>
    <t xml:space="preserve">e-ประกวดราคาอิเล็กทรอนิกส์ </t>
  </si>
  <si>
    <t>บริษัท เอ็กเซลล์ลิงค์ จำกัด</t>
  </si>
  <si>
    <t>ส.49/2568</t>
  </si>
  <si>
    <t>ครั้งที่ 2 ปีงบประมาณ 2568</t>
  </si>
  <si>
    <t>11 ธค 67</t>
  </si>
  <si>
    <t>จ้างเหมาบริการเพื่อปฏิบัติงานตามอำนาจหน้าที่ของสำนักเลขานุการกรม</t>
  </si>
  <si>
    <t xml:space="preserve">นางสมจิตร  ส่องสว่าง </t>
  </si>
  <si>
    <t>ส. 50/2567</t>
  </si>
  <si>
    <t>กรมส่งเสริมสหกรณ์ ประจำปีงบประมาณ พ.ศ. 2568</t>
  </si>
  <si>
    <t>18 ธ.ค. 2567</t>
  </si>
  <si>
    <t>จัดซื้อน้ำดื่ม ประจำเดือนพฤศจิกายน 2567</t>
  </si>
  <si>
    <t>ร้าน สหกรณ์เทเวศน์ จำกัด</t>
  </si>
  <si>
    <t xml:space="preserve"> กษ 1103.2/6236</t>
  </si>
  <si>
    <t>ของหน่วยงานส่วนกลาง กรมส่งเสริมสหกรณ์</t>
  </si>
  <si>
    <t>จ้างซ่อมเครื่องคอมพิวเตอร์</t>
  </si>
  <si>
    <t>ร้าน เอ.โอ.ดี ซัพพลาย</t>
  </si>
  <si>
    <t xml:space="preserve">    5943 ลว. 26 พ.ย. 67</t>
  </si>
  <si>
    <t>จ้างซ่อมเครื่องปรับอากาศ</t>
  </si>
  <si>
    <t>บริษัท ธนสรณ์วิศวกรรม จำกัด</t>
  </si>
  <si>
    <t xml:space="preserve">    6062 ลว.  2 ธ.ค. 67</t>
  </si>
  <si>
    <t>จ้างซ่อมรถยนต์ที่เกิดอุบัติเหตุ</t>
  </si>
  <si>
    <t>ห้างหุ้นจำกัด ซี.วี.พี การาจ</t>
  </si>
  <si>
    <t xml:space="preserve">    5734 ลว. 14 พ.ย. 67</t>
  </si>
  <si>
    <t>จัดซื้อหนังสือพิมพ์ประจำเดือนพฤศจิกายน 2567</t>
  </si>
  <si>
    <t>นายสมศักดิ์ รอบรู้</t>
  </si>
  <si>
    <t xml:space="preserve">   4890 ลว. 26 ก.ย. 67</t>
  </si>
  <si>
    <t>กองพัฒนาสหกรณ์ภาคการเกษตรและกลุ่มเกษตรกร</t>
  </si>
  <si>
    <t>จ้างซ่อมเครื่องปริ้นเตอร์ (โดยใช้เงินกองทุนพัฒนา</t>
  </si>
  <si>
    <t xml:space="preserve">    6127 ลว.  6 ธ.ค. 67</t>
  </si>
  <si>
    <t>สหกรณ์)</t>
  </si>
  <si>
    <t>จัดซื้อหนังสือพิมพ์รายวันและวารสารไว้บริการความรู้</t>
  </si>
  <si>
    <t xml:space="preserve">   4891 ลว. 26 ก.ย. 67</t>
  </si>
  <si>
    <t>ในห้องสมุดประจำเดือนพฤศจิกายน 2567</t>
  </si>
  <si>
    <t>จ้างซ่อมเครื่องคอมพิวเตอร์ และเครื่องปริ้นเตอร์</t>
  </si>
  <si>
    <t xml:space="preserve">    6119 ลว.  6 ธ.ค. 67</t>
  </si>
  <si>
    <t xml:space="preserve">    5970 ลว. 27 พ.ย. 67</t>
  </si>
  <si>
    <t xml:space="preserve">    5940 ลว. 26 พ.ย. 67</t>
  </si>
  <si>
    <t xml:space="preserve">    6230 ลว. 17 ธ.ค. 67</t>
  </si>
  <si>
    <t xml:space="preserve">    6234 ลว. 17 ธ.ค. 67</t>
  </si>
  <si>
    <t xml:space="preserve">    6265 ลว. 20 ธ.ค. 67</t>
  </si>
  <si>
    <t xml:space="preserve">    6250 ลว. 18 ธ.ค. 67</t>
  </si>
  <si>
    <t xml:space="preserve">    6228 ลว. 17 ธ.ค. 67</t>
  </si>
  <si>
    <t>จ้างซ่อมเครื่องโทรสาร</t>
  </si>
  <si>
    <t xml:space="preserve">    6229 ลว. 17 ธ.ค. 67</t>
  </si>
  <si>
    <t>จ้างซ่อมครุภัณฑ์ปากกา</t>
  </si>
  <si>
    <t xml:space="preserve">    6231 ลว. 17 ธ.ค. 67</t>
  </si>
  <si>
    <t xml:space="preserve">จัดซื้อวัสดุสำนักงาน 15 รายการ (เงิน กพส.) </t>
  </si>
  <si>
    <t>ร้านเอนกสเตชั่นเนอรี่</t>
  </si>
  <si>
    <t>กษ 5516 ลว 1 พย. 67</t>
  </si>
  <si>
    <t>จัดซื้อครุภัณฑ์เครื่องปรับอากาศ รบบ Inverter (สลก)</t>
  </si>
  <si>
    <t>บริษัท ธนสรณ์ วิศวกรรม จำกัด</t>
  </si>
  <si>
    <t>ใบสั่งซื้อ 5/2568 ลว.8ธค67</t>
  </si>
  <si>
    <t>ขนาดไม่น้อยกว่า 13,000 บีทียู จำนวน 1 เครื่อง</t>
  </si>
  <si>
    <t>ขนาดไม่น้อยกว่า 36,000 บีทียู จำนวน 1 เครื่อง</t>
  </si>
  <si>
    <t>จัดซื้อวัสดุโครงการสัมมนา 6 รายการ (เงิน กพส.)</t>
  </si>
  <si>
    <t>บริษัท มาเธอร์ แอนด์ ซัน การ์เม้นท์ จำกัด</t>
  </si>
  <si>
    <t>กษ 6100 ลว 4 ธค. 67</t>
  </si>
  <si>
    <t>ร้านเอนกสเตชั้นเนอรี่</t>
  </si>
  <si>
    <t>จัดซื้อวัสดุสำนักงาน 22 รายการ (กพก)</t>
  </si>
  <si>
    <t>ห้างหุ้นส่วนจำกัด เดอะ สกาย ซิสเต็มส์</t>
  </si>
  <si>
    <t>กษ 6072ลว 3 ธค. 67</t>
  </si>
  <si>
    <t>จัดซื้อวัสดุสำนักงาน 3 รายการ (สลก)</t>
  </si>
  <si>
    <t>กษ 6073 ลว 3 ธค. 67</t>
  </si>
  <si>
    <t>จัดเช่าห้องประชุมโครงการฝึกอบรม</t>
  </si>
  <si>
    <t>บริษัท ไมด้า แกรนด์ ทาวราวดี จำกัด จ.นครปฐม</t>
  </si>
  <si>
    <t>กษ 6074 ลว 3 ธค. 67</t>
  </si>
  <si>
    <t>จัดซื้อวัสดุสำนักงาน 4 รายการ (สทส)</t>
  </si>
  <si>
    <t>ร้าน เจ.เอ็น.พี กรุ๊ป</t>
  </si>
  <si>
    <t>กษ 6101 ลว 4 ธค. 67</t>
  </si>
  <si>
    <t>ร้านอาทรพาณิชย์</t>
  </si>
  <si>
    <t>จัดซื้อวัสดุโครงการฝึกอบรม 4 รายการ (กพง)</t>
  </si>
  <si>
    <t>กษ 6115 ลว 4 ธค. 67</t>
  </si>
  <si>
    <t>จัดซื้อวัสดุสำนักงาน 7 รายการ (ศสท.)</t>
  </si>
  <si>
    <t>กษ 6143 ลว 14 ธค. 67</t>
  </si>
  <si>
    <t>จัดซื้อวัสดุโครงการประชุม 8 รายการ (กพน)</t>
  </si>
  <si>
    <t>กษ 6172 ลว 13 ธค. 67</t>
  </si>
  <si>
    <t>จัดซื้ออุปกรณ์บันทึกข้อมูล 3 อัน (กลุ่มช่วยฯ)</t>
  </si>
  <si>
    <t>กษ 6174 ลว 16 ธค. 67</t>
  </si>
  <si>
    <t>จัดจ้างทำตรายางสำหรับประทับ 3 รายการ (กลุ่มช่วยฯ)</t>
  </si>
  <si>
    <t>กษ 6193 ลว 16 ธค. 67</t>
  </si>
  <si>
    <t>จัดซื้อพานพุ่มดอกไม้สด 1 พาน (กลุ่มชวยฯ)</t>
  </si>
  <si>
    <t xml:space="preserve">ร้าน เอ.โอ.ดี ซัพพลาย </t>
  </si>
  <si>
    <t>กษ 4757 ลว 9 ธค. 67</t>
  </si>
  <si>
    <t>จัดซื้อวัสดุใช้ในโครงการ 2 รายการ (สนม)</t>
  </si>
  <si>
    <t>กษ 2420 ลว 4 ธค. 67</t>
  </si>
  <si>
    <t>จัดซื้อวัสดุใช้ในโครงการ 3 รายการ (กพก)</t>
  </si>
  <si>
    <t>กษ 4390 ลว 4 ธค. 67</t>
  </si>
  <si>
    <t>จัดซื้อวัสดุสำนักงาน 7 รายการ (สนม.)</t>
  </si>
  <si>
    <t>กษ 6226 ลว 17 ธค. 67</t>
  </si>
  <si>
    <t>จัดซื้อวัสดุสำนักงาน 2 รายการ (กลุ่มช่วยฯ)</t>
  </si>
  <si>
    <t>กษ 6245 ลว. 17 ธค 67</t>
  </si>
  <si>
    <t>จัดซื้อวัสดุสำนักงาน 3 รายการ (กองคลัง)</t>
  </si>
  <si>
    <t>กษ 6244 ลว. 17 ธค 67</t>
  </si>
  <si>
    <t>จัดซื้ออุปกรณ์ซ่อมสุขภัณฑ์ 4 รายการ (สทส)</t>
  </si>
  <si>
    <t>กษ 6225 ลว. 17 ธค 67</t>
  </si>
  <si>
    <t>จัดซื้อวัสดุใช้ในโครงการ 2 รายการ (สสพ.1)</t>
  </si>
  <si>
    <t>กษ 5111 ลว. 11 ธค 67</t>
  </si>
  <si>
    <t>จัดจ้างทำตรายางสำหรับประทับ 18 รายการ (สสพ.1)</t>
  </si>
  <si>
    <t>กษ 6264 ลว. 20 ธค 67</t>
  </si>
  <si>
    <t>จัดจ้างทำตรายางสำหรับประทับ 9 รายการ (กตน)</t>
  </si>
  <si>
    <t>กษ 6364 ลว. 23 ธค 67</t>
  </si>
  <si>
    <t>จัดซื้อวัสดุสำนักงาน 14 รายการ (สสพ.2)</t>
  </si>
  <si>
    <t>กษ 6375 ลว. 24 ธค 67</t>
  </si>
  <si>
    <t>จัดซื้อวัสดุสำนักงาน 11 รายการ (กพน)</t>
  </si>
  <si>
    <t>กษ 6404 ลว. 26 ธค 67</t>
  </si>
  <si>
    <t>จัดจ้างทำตรายางสำหรับประทับ 2 รายการ (สนม)</t>
  </si>
  <si>
    <t>กษ 6401 ลว. 26 ธค 67</t>
  </si>
  <si>
    <t>จัดจ้างทำตรายางสำหรับประทับ 28 รายการ (สนม)</t>
  </si>
  <si>
    <t>กษ 6402 ลว. 26 ธค 67</t>
  </si>
  <si>
    <t>จัดซื้อกล่องจัดเก็บเอกสาร 50 กล่อง (สนม)</t>
  </si>
  <si>
    <t>กษ 6403 ลว. 26 ธค 67</t>
  </si>
  <si>
    <t>จัดซื้อวัสดุจัดกิจกรรมจิตอาสา 3 รายการ (กคร)</t>
  </si>
  <si>
    <t>กษ 813 ลว. 20 ธค 67</t>
  </si>
  <si>
    <t>จัดซื้อวัสดุสำนักงาน 24 รายการ (สสพ.1)</t>
  </si>
  <si>
    <t>กษ 6437 ลว. 27 ธค 67</t>
  </si>
  <si>
    <t xml:space="preserve">จัดจ้างทำป้ายไวนิลและขออนุมัติเบิกเงิน โครงการอบรมทางไกล </t>
  </si>
  <si>
    <t>TMAX Design (เงินยืม)</t>
  </si>
  <si>
    <t>เงินยืม</t>
  </si>
  <si>
    <t>(Conference) เรื่อง “การป้องกันผลประโยชน์ทับซ้อน</t>
  </si>
  <si>
    <t>จ้างติดตั้งหลังคากันสาด อาคารกรมหมื่นพิทยาลงกรณ์ สำนักพัฒนาและถ่ายทอดเทคโนโลยีการสหกรณ์</t>
  </si>
  <si>
    <t xml:space="preserve">บริษัท นวธรโยธา จำกัด </t>
  </si>
  <si>
    <t>ส.51/2568 ลว. 23 ธ.ค. 67</t>
  </si>
  <si>
    <t>จ้างประชาสัมพันธ์โครงการจัดแสดงและจำหน่ายสินค้าเกษตรอัตลักษณ์</t>
  </si>
  <si>
    <t>นางวารินทร์ลดา สร้อยอาภรณ์</t>
  </si>
  <si>
    <t>ใบสั่งจ้าง 34/2568</t>
  </si>
  <si>
    <t>พื้นถิ่น/ผลิตภัณพ์ชุมชนและสินค้าสหกรณ์</t>
  </si>
  <si>
    <t>20 ธค 68</t>
  </si>
  <si>
    <t>ร้านสหกรณ์เทเวศร์ จำกัด</t>
  </si>
  <si>
    <t>กษ 1103/4758</t>
  </si>
  <si>
    <t>23 กย 67</t>
  </si>
  <si>
    <t>จ้างเหมาดูแลกำจัดปลวก มด แมลงสาบ หนูและยุง</t>
  </si>
  <si>
    <t>ห้างหุ้นส่วนจำกัด สยามธุรภัณฑ์</t>
  </si>
  <si>
    <t xml:space="preserve">      5319 ลว. 22 ต.ค. 67</t>
  </si>
  <si>
    <t>ประจำปีงบประมาณ พ.ศ. 2568 ประจำเดือนธันวาคม 2567</t>
  </si>
  <si>
    <t>ส. 50/2568</t>
  </si>
  <si>
    <t>จัดซื้อน้ำดื่มส่วนกลาง เดือนธันวาคม 2567 (ประจำปีงบประมาณ พ.ศ. 2568)</t>
  </si>
  <si>
    <t>ในห้องสมุดประจำเดือนธันวาคม 2567 (ประจำปีงบประมาณ พ.ศ. 2568)</t>
  </si>
  <si>
    <t>จัดซื้อหนังสือพิมพ์ประจำเดือนธันวาคม 2567 (ประจำปีงบประมาณ พ.ศ. 2568)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</si>
</sst>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_-* #,##0_-;\-* #,##0_-;_-* &quot;-&quot;??_-;_-@_-"/>
    <numFmt numFmtId="188" formatCode="[$-107041E]d\ mmm\ yy;@"/>
  </numFmts>
  <fonts count="9" x14ac:knownFonts="1">
    <font>
      <sz val="14"/>
      <name val="Cordia New"/>
      <family val="2"/>
    </font>
    <font>
      <sz val="14"/>
      <name val="Cordia New"/>
      <family val="2"/>
    </font>
    <font>
      <b/>
      <sz val="16"/>
      <name val="TH SarabunIT๙"/>
      <family val="2"/>
    </font>
    <font>
      <b/>
      <sz val="16"/>
      <name val="TH SarabunIT๙"/>
      <family val="2"/>
      <charset val="222"/>
    </font>
    <font>
      <sz val="16"/>
      <name val="TH SarabunIT๙"/>
      <family val="2"/>
    </font>
    <font>
      <sz val="16"/>
      <name val="TH SarabunIT๙"/>
      <family val="2"/>
      <charset val="222"/>
    </font>
    <font>
      <sz val="16"/>
      <color rgb="FF000000"/>
      <name val="TH SarabunIT๙"/>
      <family val="2"/>
    </font>
    <font>
      <sz val="17"/>
      <name val="TH SarabunIT๙"/>
      <family val="2"/>
    </font>
    <font>
      <sz val="16"/>
      <name val="Cordia New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146">
    <xf numFmtId="0" fontId="0" fillId="0" borderId="0" xfId="0"/>
    <xf numFmtId="0" fontId="2" fillId="0" borderId="0" xfId="2" applyFont="1" applyAlignment="1">
      <alignment horizontal="center" vertical="top" shrinkToFit="1"/>
    </xf>
    <xf numFmtId="0" fontId="3" fillId="0" borderId="0" xfId="2" applyFont="1" applyAlignment="1">
      <alignment vertical="top" shrinkToFit="1"/>
    </xf>
    <xf numFmtId="43" fontId="3" fillId="0" borderId="0" xfId="1" applyFont="1" applyAlignment="1">
      <alignment vertical="top" shrinkToFit="1"/>
    </xf>
    <xf numFmtId="0" fontId="3" fillId="0" borderId="0" xfId="2" applyFont="1" applyAlignment="1">
      <alignment horizontal="left" vertical="top" shrinkToFit="1"/>
    </xf>
    <xf numFmtId="43" fontId="3" fillId="0" borderId="0" xfId="1" applyFont="1" applyAlignment="1">
      <alignment horizontal="center" vertical="top" shrinkToFit="1"/>
    </xf>
    <xf numFmtId="49" fontId="3" fillId="0" borderId="0" xfId="2" applyNumberFormat="1" applyFont="1" applyAlignment="1">
      <alignment horizontal="center" vertical="top" shrinkToFit="1"/>
    </xf>
    <xf numFmtId="0" fontId="1" fillId="0" borderId="0" xfId="2" applyAlignment="1">
      <alignment vertical="top"/>
    </xf>
    <xf numFmtId="0" fontId="3" fillId="0" borderId="0" xfId="2" applyFont="1" applyAlignment="1">
      <alignment horizontal="center" vertical="top" shrinkToFit="1"/>
    </xf>
    <xf numFmtId="0" fontId="3" fillId="0" borderId="1" xfId="2" applyFont="1" applyBorder="1" applyAlignment="1">
      <alignment horizontal="center" vertical="top" shrinkToFit="1"/>
    </xf>
    <xf numFmtId="0" fontId="2" fillId="0" borderId="2" xfId="2" applyFont="1" applyBorder="1" applyAlignment="1">
      <alignment horizontal="center" vertical="top" shrinkToFit="1"/>
    </xf>
    <xf numFmtId="0" fontId="3" fillId="0" borderId="2" xfId="2" applyFont="1" applyBorder="1" applyAlignment="1">
      <alignment horizontal="center" vertical="top" shrinkToFit="1"/>
    </xf>
    <xf numFmtId="187" fontId="3" fillId="0" borderId="2" xfId="1" applyNumberFormat="1" applyFont="1" applyBorder="1" applyAlignment="1">
      <alignment horizontal="center" vertical="top" shrinkToFit="1"/>
    </xf>
    <xf numFmtId="43" fontId="3" fillId="0" borderId="2" xfId="1" applyFont="1" applyBorder="1" applyAlignment="1">
      <alignment horizontal="center" vertical="top" shrinkToFit="1"/>
    </xf>
    <xf numFmtId="0" fontId="3" fillId="0" borderId="2" xfId="0" applyFont="1" applyBorder="1" applyAlignment="1">
      <alignment horizontal="center" vertical="top" shrinkToFit="1"/>
    </xf>
    <xf numFmtId="0" fontId="3" fillId="0" borderId="2" xfId="2" applyFont="1" applyBorder="1" applyAlignment="1">
      <alignment vertical="top" shrinkToFit="1"/>
    </xf>
    <xf numFmtId="43" fontId="3" fillId="0" borderId="2" xfId="1" applyFont="1" applyBorder="1" applyAlignment="1">
      <alignment horizontal="center" vertical="top" shrinkToFit="1"/>
    </xf>
    <xf numFmtId="0" fontId="2" fillId="0" borderId="2" xfId="2" applyFont="1" applyBorder="1" applyAlignment="1">
      <alignment horizontal="center" vertical="top" shrinkToFit="1"/>
    </xf>
    <xf numFmtId="49" fontId="2" fillId="0" borderId="2" xfId="2" applyNumberFormat="1" applyFont="1" applyBorder="1" applyAlignment="1">
      <alignment horizontal="center" vertical="top" shrinkToFit="1"/>
    </xf>
    <xf numFmtId="0" fontId="2" fillId="0" borderId="3" xfId="2" applyFont="1" applyBorder="1" applyAlignment="1">
      <alignment horizontal="center" vertical="top" shrinkToFit="1"/>
    </xf>
    <xf numFmtId="0" fontId="3" fillId="0" borderId="3" xfId="2" applyFont="1" applyBorder="1" applyAlignment="1">
      <alignment horizontal="center" vertical="top" shrinkToFit="1"/>
    </xf>
    <xf numFmtId="187" fontId="3" fillId="0" borderId="3" xfId="1" applyNumberFormat="1" applyFont="1" applyBorder="1" applyAlignment="1">
      <alignment horizontal="center" vertical="top" shrinkToFit="1"/>
    </xf>
    <xf numFmtId="43" fontId="3" fillId="0" borderId="3" xfId="1" applyFont="1" applyBorder="1" applyAlignment="1">
      <alignment horizontal="center" vertical="top" shrinkToFit="1"/>
    </xf>
    <xf numFmtId="0" fontId="3" fillId="0" borderId="3" xfId="0" applyFont="1" applyBorder="1" applyAlignment="1">
      <alignment horizontal="center" vertical="top" shrinkToFit="1"/>
    </xf>
    <xf numFmtId="0" fontId="3" fillId="0" borderId="3" xfId="2" applyFont="1" applyBorder="1" applyAlignment="1">
      <alignment vertical="top" shrinkToFit="1"/>
    </xf>
    <xf numFmtId="43" fontId="3" fillId="0" borderId="3" xfId="1" applyFont="1" applyBorder="1" applyAlignment="1">
      <alignment horizontal="center" vertical="top" shrinkToFit="1"/>
    </xf>
    <xf numFmtId="0" fontId="2" fillId="0" borderId="3" xfId="2" applyFont="1" applyBorder="1" applyAlignment="1">
      <alignment horizontal="center" vertical="top" shrinkToFit="1"/>
    </xf>
    <xf numFmtId="49" fontId="2" fillId="0" borderId="3" xfId="2" applyNumberFormat="1" applyFont="1" applyBorder="1" applyAlignment="1">
      <alignment horizontal="center" vertical="top" shrinkToFit="1"/>
    </xf>
    <xf numFmtId="0" fontId="2" fillId="0" borderId="4" xfId="2" applyFont="1" applyBorder="1" applyAlignment="1">
      <alignment horizontal="center" vertical="top" shrinkToFit="1"/>
    </xf>
    <xf numFmtId="0" fontId="3" fillId="0" borderId="4" xfId="2" applyFont="1" applyBorder="1" applyAlignment="1">
      <alignment horizontal="center" vertical="top" shrinkToFit="1"/>
    </xf>
    <xf numFmtId="187" fontId="3" fillId="0" borderId="4" xfId="1" applyNumberFormat="1" applyFont="1" applyBorder="1" applyAlignment="1">
      <alignment horizontal="center" vertical="top" shrinkToFit="1"/>
    </xf>
    <xf numFmtId="0" fontId="3" fillId="0" borderId="4" xfId="2" applyFont="1" applyBorder="1" applyAlignment="1">
      <alignment horizontal="center" vertical="top" shrinkToFit="1"/>
    </xf>
    <xf numFmtId="0" fontId="3" fillId="0" borderId="4" xfId="2" applyFont="1" applyBorder="1" applyAlignment="1">
      <alignment vertical="top" shrinkToFit="1"/>
    </xf>
    <xf numFmtId="43" fontId="3" fillId="0" borderId="4" xfId="1" applyFont="1" applyBorder="1" applyAlignment="1">
      <alignment horizontal="center" vertical="top" shrinkToFit="1"/>
    </xf>
    <xf numFmtId="43" fontId="3" fillId="0" borderId="4" xfId="1" applyFont="1" applyBorder="1" applyAlignment="1">
      <alignment horizontal="center" vertical="top" shrinkToFit="1"/>
    </xf>
    <xf numFmtId="0" fontId="2" fillId="0" borderId="4" xfId="2" applyFont="1" applyBorder="1" applyAlignment="1">
      <alignment horizontal="center" vertical="top" shrinkToFit="1"/>
    </xf>
    <xf numFmtId="49" fontId="2" fillId="0" borderId="4" xfId="2" applyNumberFormat="1" applyFont="1" applyBorder="1" applyAlignment="1">
      <alignment horizontal="center" vertical="top" shrinkToFit="1"/>
    </xf>
    <xf numFmtId="0" fontId="4" fillId="0" borderId="2" xfId="2" applyFont="1" applyBorder="1" applyAlignment="1">
      <alignment horizontal="center" vertical="top" shrinkToFit="1"/>
    </xf>
    <xf numFmtId="0" fontId="4" fillId="0" borderId="2" xfId="0" applyFont="1" applyBorder="1" applyAlignment="1">
      <alignment horizontal="center" vertical="top" shrinkToFit="1"/>
    </xf>
    <xf numFmtId="0" fontId="4" fillId="0" borderId="2" xfId="2" applyFont="1" applyBorder="1" applyAlignment="1">
      <alignment vertical="top" shrinkToFit="1"/>
    </xf>
    <xf numFmtId="43" fontId="4" fillId="0" borderId="2" xfId="1" applyFont="1" applyBorder="1" applyAlignment="1">
      <alignment horizontal="left" vertical="top" shrinkToFit="1"/>
    </xf>
    <xf numFmtId="0" fontId="4" fillId="0" borderId="2" xfId="0" applyFont="1" applyBorder="1" applyAlignment="1">
      <alignment horizontal="center" vertical="top" wrapText="1" shrinkToFit="1"/>
    </xf>
    <xf numFmtId="49" fontId="4" fillId="0" borderId="2" xfId="2" applyNumberFormat="1" applyFont="1" applyBorder="1" applyAlignment="1">
      <alignment horizontal="center" vertical="top" shrinkToFit="1"/>
    </xf>
    <xf numFmtId="0" fontId="4" fillId="0" borderId="4" xfId="2" applyFont="1" applyBorder="1" applyAlignment="1">
      <alignment horizontal="center" vertical="top" shrinkToFit="1"/>
    </xf>
    <xf numFmtId="0" fontId="4" fillId="0" borderId="4" xfId="2" applyFont="1" applyBorder="1" applyAlignment="1">
      <alignment horizontal="left" vertical="top" shrinkToFit="1"/>
    </xf>
    <xf numFmtId="43" fontId="4" fillId="0" borderId="4" xfId="1" applyFont="1" applyBorder="1" applyAlignment="1">
      <alignment horizontal="right" vertical="top" shrinkToFit="1"/>
    </xf>
    <xf numFmtId="4" fontId="4" fillId="0" borderId="4" xfId="2" applyNumberFormat="1" applyFont="1" applyBorder="1" applyAlignment="1">
      <alignment vertical="top" shrinkToFit="1"/>
    </xf>
    <xf numFmtId="43" fontId="4" fillId="0" borderId="4" xfId="1" applyFont="1" applyBorder="1" applyAlignment="1">
      <alignment horizontal="left" vertical="top" shrinkToFit="1"/>
    </xf>
    <xf numFmtId="0" fontId="4" fillId="0" borderId="4" xfId="0" applyFont="1" applyBorder="1" applyAlignment="1">
      <alignment horizontal="center" vertical="top" wrapText="1" shrinkToFit="1"/>
    </xf>
    <xf numFmtId="49" fontId="4" fillId="0" borderId="4" xfId="2" applyNumberFormat="1" applyFont="1" applyBorder="1" applyAlignment="1">
      <alignment horizontal="center" vertical="top" shrinkToFit="1"/>
    </xf>
    <xf numFmtId="0" fontId="1" fillId="0" borderId="1" xfId="2" applyBorder="1" applyAlignment="1">
      <alignment vertical="top"/>
    </xf>
    <xf numFmtId="0" fontId="4" fillId="0" borderId="3" xfId="2" applyFont="1" applyBorder="1" applyAlignment="1">
      <alignment horizontal="center" vertical="top" shrinkToFit="1"/>
    </xf>
    <xf numFmtId="0" fontId="4" fillId="0" borderId="3" xfId="2" applyFont="1" applyBorder="1" applyAlignment="1">
      <alignment vertical="top" shrinkToFit="1"/>
    </xf>
    <xf numFmtId="43" fontId="4" fillId="0" borderId="3" xfId="1" applyFont="1" applyBorder="1" applyAlignment="1">
      <alignment horizontal="right" vertical="top" shrinkToFit="1"/>
    </xf>
    <xf numFmtId="0" fontId="4" fillId="0" borderId="3" xfId="0" applyFont="1" applyBorder="1" applyAlignment="1">
      <alignment horizontal="center" vertical="top" shrinkToFit="1"/>
    </xf>
    <xf numFmtId="43" fontId="4" fillId="0" borderId="3" xfId="1" applyFont="1" applyBorder="1" applyAlignment="1">
      <alignment horizontal="left" vertical="top" shrinkToFit="1"/>
    </xf>
    <xf numFmtId="49" fontId="4" fillId="0" borderId="3" xfId="2" applyNumberFormat="1" applyFont="1" applyBorder="1" applyAlignment="1">
      <alignment horizontal="center" vertical="top" shrinkToFit="1"/>
    </xf>
    <xf numFmtId="4" fontId="4" fillId="0" borderId="3" xfId="2" applyNumberFormat="1" applyFont="1" applyBorder="1" applyAlignment="1">
      <alignment vertical="top" shrinkToFit="1"/>
    </xf>
    <xf numFmtId="3" fontId="4" fillId="0" borderId="3" xfId="2" applyNumberFormat="1" applyFont="1" applyBorder="1" applyAlignment="1">
      <alignment vertical="top"/>
    </xf>
    <xf numFmtId="49" fontId="5" fillId="0" borderId="3" xfId="2" applyNumberFormat="1" applyFont="1" applyBorder="1" applyAlignment="1">
      <alignment horizontal="center" vertical="top" shrinkToFit="1"/>
    </xf>
    <xf numFmtId="0" fontId="4" fillId="0" borderId="4" xfId="0" applyFont="1" applyBorder="1" applyAlignment="1">
      <alignment horizontal="center" vertical="top" shrinkToFit="1"/>
    </xf>
    <xf numFmtId="0" fontId="6" fillId="0" borderId="3" xfId="2" applyFont="1" applyBorder="1" applyAlignment="1">
      <alignment vertical="top" shrinkToFit="1"/>
    </xf>
    <xf numFmtId="43" fontId="4" fillId="0" borderId="3" xfId="3" applyFont="1" applyBorder="1" applyAlignment="1">
      <alignment horizontal="right" vertical="top"/>
    </xf>
    <xf numFmtId="0" fontId="6" fillId="0" borderId="3" xfId="2" applyFont="1" applyBorder="1" applyAlignment="1">
      <alignment vertical="top"/>
    </xf>
    <xf numFmtId="4" fontId="4" fillId="0" borderId="3" xfId="2" applyNumberFormat="1" applyFont="1" applyBorder="1" applyAlignment="1">
      <alignment horizontal="center" vertical="top"/>
    </xf>
    <xf numFmtId="49" fontId="4" fillId="0" borderId="3" xfId="2" applyNumberFormat="1" applyFont="1" applyBorder="1" applyAlignment="1">
      <alignment horizontal="center" vertical="top"/>
    </xf>
    <xf numFmtId="0" fontId="6" fillId="0" borderId="4" xfId="2" applyFont="1" applyBorder="1" applyAlignment="1">
      <alignment vertical="top"/>
    </xf>
    <xf numFmtId="4" fontId="4" fillId="0" borderId="3" xfId="2" applyNumberFormat="1" applyFont="1" applyBorder="1" applyAlignment="1">
      <alignment horizontal="right" vertical="top"/>
    </xf>
    <xf numFmtId="0" fontId="7" fillId="0" borderId="3" xfId="2" applyFont="1" applyBorder="1" applyAlignment="1">
      <alignment horizontal="center" vertical="top"/>
    </xf>
    <xf numFmtId="0" fontId="4" fillId="0" borderId="4" xfId="2" applyFont="1" applyBorder="1" applyAlignment="1">
      <alignment vertical="top" shrinkToFit="1"/>
    </xf>
    <xf numFmtId="0" fontId="4" fillId="0" borderId="5" xfId="2" applyFont="1" applyBorder="1" applyAlignment="1">
      <alignment horizontal="center" vertical="top" shrinkToFit="1"/>
    </xf>
    <xf numFmtId="43" fontId="4" fillId="0" borderId="5" xfId="1" applyFont="1" applyBorder="1" applyAlignment="1">
      <alignment horizontal="left" vertical="top" shrinkToFit="1"/>
    </xf>
    <xf numFmtId="43" fontId="4" fillId="0" borderId="4" xfId="1" applyFont="1" applyBorder="1" applyAlignment="1">
      <alignment horizontal="center" vertical="top" shrinkToFit="1"/>
    </xf>
    <xf numFmtId="0" fontId="4" fillId="0" borderId="6" xfId="0" applyFont="1" applyBorder="1" applyAlignment="1">
      <alignment horizontal="center" vertical="top" wrapText="1" shrinkToFit="1"/>
    </xf>
    <xf numFmtId="188" fontId="4" fillId="0" borderId="4" xfId="2" applyNumberFormat="1" applyFont="1" applyBorder="1" applyAlignment="1">
      <alignment horizontal="center" vertical="top" shrinkToFit="1"/>
    </xf>
    <xf numFmtId="0" fontId="4" fillId="0" borderId="3" xfId="2" applyFont="1" applyBorder="1" applyAlignment="1">
      <alignment horizontal="left" vertical="top" shrinkToFit="1"/>
    </xf>
    <xf numFmtId="43" fontId="4" fillId="0" borderId="3" xfId="1" applyFont="1" applyBorder="1" applyAlignment="1">
      <alignment horizontal="center" vertical="top" shrinkToFit="1"/>
    </xf>
    <xf numFmtId="188" fontId="4" fillId="0" borderId="3" xfId="2" applyNumberFormat="1" applyFont="1" applyBorder="1" applyAlignment="1">
      <alignment horizontal="center" vertical="top" shrinkToFit="1"/>
    </xf>
    <xf numFmtId="43" fontId="2" fillId="0" borderId="4" xfId="1" applyFont="1" applyBorder="1" applyAlignment="1">
      <alignment horizontal="center" vertical="top" shrinkToFit="1"/>
    </xf>
    <xf numFmtId="0" fontId="2" fillId="0" borderId="4" xfId="2" applyFont="1" applyBorder="1" applyAlignment="1">
      <alignment vertical="top" shrinkToFit="1"/>
    </xf>
    <xf numFmtId="188" fontId="2" fillId="0" borderId="4" xfId="2" applyNumberFormat="1" applyFont="1" applyBorder="1" applyAlignment="1">
      <alignment horizontal="center" vertical="top" shrinkToFit="1"/>
    </xf>
    <xf numFmtId="4" fontId="4" fillId="0" borderId="4" xfId="2" applyNumberFormat="1" applyFont="1" applyBorder="1" applyAlignment="1">
      <alignment horizontal="right" vertical="top" shrinkToFit="1"/>
    </xf>
    <xf numFmtId="4" fontId="4" fillId="0" borderId="3" xfId="2" applyNumberFormat="1" applyFont="1" applyBorder="1" applyAlignment="1">
      <alignment horizontal="right" vertical="top" shrinkToFit="1"/>
    </xf>
    <xf numFmtId="43" fontId="4" fillId="0" borderId="4" xfId="3" applyFont="1" applyBorder="1" applyAlignment="1">
      <alignment horizontal="center" vertical="top" shrinkToFit="1"/>
    </xf>
    <xf numFmtId="0" fontId="4" fillId="0" borderId="3" xfId="2" applyFont="1" applyBorder="1" applyAlignment="1">
      <alignment vertical="top" wrapText="1"/>
    </xf>
    <xf numFmtId="0" fontId="6" fillId="0" borderId="3" xfId="2" applyFont="1" applyBorder="1" applyAlignment="1">
      <alignment horizontal="center" vertical="top"/>
    </xf>
    <xf numFmtId="0" fontId="4" fillId="0" borderId="4" xfId="2" applyFont="1" applyBorder="1" applyAlignment="1">
      <alignment vertical="top"/>
    </xf>
    <xf numFmtId="0" fontId="4" fillId="0" borderId="4" xfId="2" applyFont="1" applyBorder="1" applyAlignment="1">
      <alignment vertical="top" wrapText="1"/>
    </xf>
    <xf numFmtId="4" fontId="4" fillId="0" borderId="4" xfId="2" applyNumberFormat="1" applyFont="1" applyBorder="1" applyAlignment="1">
      <alignment vertical="top"/>
    </xf>
    <xf numFmtId="0" fontId="4" fillId="0" borderId="3" xfId="4" applyFont="1" applyBorder="1" applyAlignment="1">
      <alignment horizontal="center" vertical="top" shrinkToFit="1"/>
    </xf>
    <xf numFmtId="0" fontId="4" fillId="0" borderId="3" xfId="4" applyFont="1" applyBorder="1" applyAlignment="1">
      <alignment horizontal="left" vertical="top" shrinkToFit="1"/>
    </xf>
    <xf numFmtId="0" fontId="5" fillId="0" borderId="3" xfId="4" applyFont="1" applyBorder="1" applyAlignment="1">
      <alignment horizontal="center" vertical="top" shrinkToFit="1"/>
    </xf>
    <xf numFmtId="49" fontId="4" fillId="0" borderId="3" xfId="4" applyNumberFormat="1" applyFont="1" applyBorder="1" applyAlignment="1">
      <alignment horizontal="center" vertical="top" shrinkToFit="1"/>
    </xf>
    <xf numFmtId="0" fontId="8" fillId="0" borderId="0" xfId="4" applyFont="1" applyAlignment="1">
      <alignment horizontal="center" vertical="top"/>
    </xf>
    <xf numFmtId="4" fontId="4" fillId="0" borderId="3" xfId="4" applyNumberFormat="1" applyFont="1" applyBorder="1" applyAlignment="1">
      <alignment horizontal="center" vertical="top" shrinkToFit="1"/>
    </xf>
    <xf numFmtId="0" fontId="4" fillId="0" borderId="4" xfId="4" applyFont="1" applyBorder="1" applyAlignment="1">
      <alignment horizontal="center" vertical="top" shrinkToFit="1"/>
    </xf>
    <xf numFmtId="0" fontId="4" fillId="0" borderId="4" xfId="4" applyFont="1" applyBorder="1" applyAlignment="1">
      <alignment horizontal="left" vertical="top" shrinkToFit="1"/>
    </xf>
    <xf numFmtId="0" fontId="5" fillId="0" borderId="4" xfId="4" applyFont="1" applyBorder="1" applyAlignment="1">
      <alignment horizontal="center" vertical="top" shrinkToFit="1"/>
    </xf>
    <xf numFmtId="4" fontId="4" fillId="0" borderId="4" xfId="4" applyNumberFormat="1" applyFont="1" applyBorder="1" applyAlignment="1">
      <alignment horizontal="center" vertical="top" shrinkToFit="1"/>
    </xf>
    <xf numFmtId="49" fontId="5" fillId="0" borderId="4" xfId="4" applyNumberFormat="1" applyFont="1" applyBorder="1" applyAlignment="1">
      <alignment horizontal="center" vertical="top" shrinkToFit="1"/>
    </xf>
    <xf numFmtId="0" fontId="8" fillId="0" borderId="1" xfId="4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 shrinkToFit="1"/>
    </xf>
    <xf numFmtId="0" fontId="4" fillId="0" borderId="0" xfId="4" applyFont="1" applyAlignment="1">
      <alignment horizontal="center" vertical="top" shrinkToFit="1"/>
    </xf>
    <xf numFmtId="43" fontId="4" fillId="0" borderId="0" xfId="1" applyFont="1" applyBorder="1" applyAlignment="1">
      <alignment horizontal="center" vertical="top" shrinkToFit="1"/>
    </xf>
    <xf numFmtId="0" fontId="5" fillId="0" borderId="8" xfId="4" applyFont="1" applyBorder="1" applyAlignment="1">
      <alignment horizontal="center" vertical="top" shrinkToFit="1"/>
    </xf>
    <xf numFmtId="0" fontId="4" fillId="0" borderId="8" xfId="4" applyFont="1" applyBorder="1" applyAlignment="1">
      <alignment horizontal="center" vertical="top" shrinkToFit="1"/>
    </xf>
    <xf numFmtId="0" fontId="5" fillId="0" borderId="7" xfId="4" applyFont="1" applyBorder="1" applyAlignment="1">
      <alignment horizontal="center" vertical="top" shrinkToFit="1"/>
    </xf>
    <xf numFmtId="4" fontId="4" fillId="0" borderId="0" xfId="4" applyNumberFormat="1" applyFont="1" applyAlignment="1">
      <alignment horizontal="center" vertical="top" shrinkToFit="1"/>
    </xf>
    <xf numFmtId="4" fontId="4" fillId="0" borderId="8" xfId="4" applyNumberFormat="1" applyFont="1" applyBorder="1" applyAlignment="1">
      <alignment horizontal="center" vertical="top" shrinkToFit="1"/>
    </xf>
    <xf numFmtId="0" fontId="4" fillId="0" borderId="3" xfId="0" applyFont="1" applyBorder="1" applyAlignment="1">
      <alignment horizontal="center" vertical="top" wrapText="1" shrinkToFit="1"/>
    </xf>
    <xf numFmtId="0" fontId="5" fillId="0" borderId="9" xfId="4" applyFont="1" applyBorder="1" applyAlignment="1">
      <alignment horizontal="center" vertical="top" shrinkToFit="1"/>
    </xf>
    <xf numFmtId="4" fontId="4" fillId="0" borderId="1" xfId="4" applyNumberFormat="1" applyFont="1" applyBorder="1" applyAlignment="1">
      <alignment horizontal="center" vertical="top" shrinkToFit="1"/>
    </xf>
    <xf numFmtId="43" fontId="4" fillId="0" borderId="1" xfId="1" applyFont="1" applyBorder="1" applyAlignment="1">
      <alignment horizontal="center" vertical="top" shrinkToFit="1"/>
    </xf>
    <xf numFmtId="0" fontId="5" fillId="0" borderId="6" xfId="4" applyFont="1" applyBorder="1" applyAlignment="1">
      <alignment horizontal="center" vertical="top" shrinkToFit="1"/>
    </xf>
    <xf numFmtId="4" fontId="4" fillId="0" borderId="6" xfId="4" applyNumberFormat="1" applyFont="1" applyBorder="1" applyAlignment="1">
      <alignment horizontal="center" vertical="top" shrinkToFit="1"/>
    </xf>
    <xf numFmtId="188" fontId="4" fillId="0" borderId="3" xfId="4" applyNumberFormat="1" applyFont="1" applyBorder="1" applyAlignment="1">
      <alignment horizontal="center" vertical="top" shrinkToFit="1"/>
    </xf>
    <xf numFmtId="43" fontId="2" fillId="0" borderId="3" xfId="1" applyFont="1" applyBorder="1" applyAlignment="1">
      <alignment horizontal="center" vertical="top" shrinkToFit="1"/>
    </xf>
    <xf numFmtId="0" fontId="2" fillId="0" borderId="7" xfId="4" applyFont="1" applyBorder="1" applyAlignment="1">
      <alignment horizontal="center" vertical="top" shrinkToFit="1"/>
    </xf>
    <xf numFmtId="43" fontId="2" fillId="0" borderId="0" xfId="1" applyFont="1" applyBorder="1" applyAlignment="1">
      <alignment horizontal="center" vertical="top" shrinkToFit="1"/>
    </xf>
    <xf numFmtId="0" fontId="2" fillId="0" borderId="8" xfId="4" applyFont="1" applyBorder="1" applyAlignment="1">
      <alignment horizontal="center" vertical="top" shrinkToFit="1"/>
    </xf>
    <xf numFmtId="0" fontId="2" fillId="0" borderId="3" xfId="4" applyFont="1" applyBorder="1" applyAlignment="1">
      <alignment horizontal="center" vertical="top" shrinkToFit="1"/>
    </xf>
    <xf numFmtId="0" fontId="2" fillId="0" borderId="4" xfId="4" applyFont="1" applyBorder="1" applyAlignment="1">
      <alignment horizontal="left" vertical="top" shrinkToFit="1"/>
    </xf>
    <xf numFmtId="0" fontId="2" fillId="0" borderId="9" xfId="4" applyFont="1" applyBorder="1" applyAlignment="1">
      <alignment horizontal="center" vertical="top" shrinkToFit="1"/>
    </xf>
    <xf numFmtId="0" fontId="4" fillId="0" borderId="1" xfId="4" applyFont="1" applyBorder="1" applyAlignment="1">
      <alignment horizontal="center" vertical="top" shrinkToFit="1"/>
    </xf>
    <xf numFmtId="43" fontId="2" fillId="0" borderId="1" xfId="1" applyFont="1" applyBorder="1" applyAlignment="1">
      <alignment horizontal="center" vertical="top" shrinkToFit="1"/>
    </xf>
    <xf numFmtId="0" fontId="2" fillId="0" borderId="6" xfId="4" applyFont="1" applyBorder="1" applyAlignment="1">
      <alignment horizontal="center" vertical="top" shrinkToFit="1"/>
    </xf>
    <xf numFmtId="0" fontId="2" fillId="0" borderId="4" xfId="4" applyFont="1" applyBorder="1" applyAlignment="1">
      <alignment horizontal="center" vertical="top" shrinkToFit="1"/>
    </xf>
    <xf numFmtId="188" fontId="2" fillId="0" borderId="4" xfId="4" applyNumberFormat="1" applyFont="1" applyBorder="1" applyAlignment="1">
      <alignment horizontal="center" vertical="top" shrinkToFit="1"/>
    </xf>
    <xf numFmtId="188" fontId="2" fillId="0" borderId="3" xfId="4" applyNumberFormat="1" applyFont="1" applyBorder="1" applyAlignment="1">
      <alignment horizontal="center" vertical="top" shrinkToFit="1"/>
    </xf>
    <xf numFmtId="0" fontId="4" fillId="0" borderId="9" xfId="4" applyFont="1" applyBorder="1" applyAlignment="1">
      <alignment horizontal="center" vertical="top" shrinkToFit="1"/>
    </xf>
    <xf numFmtId="0" fontId="4" fillId="0" borderId="6" xfId="4" applyFont="1" applyBorder="1" applyAlignment="1">
      <alignment horizontal="center" vertical="top" shrinkToFit="1"/>
    </xf>
    <xf numFmtId="188" fontId="4" fillId="0" borderId="4" xfId="4" applyNumberFormat="1" applyFont="1" applyBorder="1" applyAlignment="1">
      <alignment horizontal="center" vertical="top" shrinkToFit="1"/>
    </xf>
    <xf numFmtId="0" fontId="1" fillId="0" borderId="0" xfId="2" applyAlignment="1">
      <alignment horizontal="center" vertical="top"/>
    </xf>
    <xf numFmtId="49" fontId="4" fillId="0" borderId="3" xfId="0" applyNumberFormat="1" applyFont="1" applyBorder="1" applyAlignment="1">
      <alignment horizontal="center" vertical="top" shrinkToFit="1"/>
    </xf>
    <xf numFmtId="0" fontId="4" fillId="0" borderId="2" xfId="0" applyFont="1" applyBorder="1" applyAlignment="1">
      <alignment horizontal="center" vertical="top" wrapText="1" shrinkToFit="1"/>
    </xf>
    <xf numFmtId="0" fontId="4" fillId="0" borderId="5" xfId="2" applyFont="1" applyBorder="1" applyAlignment="1">
      <alignment vertical="top" wrapText="1" shrinkToFit="1"/>
    </xf>
    <xf numFmtId="43" fontId="4" fillId="0" borderId="5" xfId="1" applyFont="1" applyBorder="1" applyAlignment="1">
      <alignment horizontal="right" vertical="top" shrinkToFit="1"/>
    </xf>
    <xf numFmtId="0" fontId="4" fillId="0" borderId="2" xfId="4" applyFont="1" applyBorder="1" applyAlignment="1">
      <alignment horizontal="center" vertical="top" shrinkToFit="1"/>
    </xf>
    <xf numFmtId="0" fontId="4" fillId="0" borderId="2" xfId="4" applyFont="1" applyBorder="1" applyAlignment="1">
      <alignment horizontal="left" vertical="top" shrinkToFit="1"/>
    </xf>
    <xf numFmtId="43" fontId="4" fillId="0" borderId="2" xfId="1" applyFont="1" applyBorder="1" applyAlignment="1">
      <alignment horizontal="center" vertical="top" shrinkToFit="1"/>
    </xf>
    <xf numFmtId="0" fontId="4" fillId="0" borderId="10" xfId="0" applyFont="1" applyBorder="1" applyAlignment="1">
      <alignment horizontal="center" vertical="top" shrinkToFit="1"/>
    </xf>
    <xf numFmtId="0" fontId="5" fillId="0" borderId="2" xfId="4" applyFont="1" applyBorder="1" applyAlignment="1">
      <alignment horizontal="center" vertical="top" shrinkToFit="1"/>
    </xf>
    <xf numFmtId="0" fontId="4" fillId="0" borderId="11" xfId="4" applyFont="1" applyBorder="1" applyAlignment="1">
      <alignment horizontal="center" vertical="top" shrinkToFit="1"/>
    </xf>
    <xf numFmtId="43" fontId="4" fillId="0" borderId="11" xfId="1" applyFont="1" applyBorder="1" applyAlignment="1">
      <alignment horizontal="center" vertical="top" shrinkToFit="1"/>
    </xf>
    <xf numFmtId="0" fontId="5" fillId="0" borderId="12" xfId="4" applyFont="1" applyBorder="1" applyAlignment="1">
      <alignment horizontal="center" vertical="top" shrinkToFit="1"/>
    </xf>
    <xf numFmtId="0" fontId="4" fillId="0" borderId="12" xfId="4" applyFont="1" applyBorder="1" applyAlignment="1">
      <alignment horizontal="center" vertical="top" shrinkToFit="1"/>
    </xf>
  </cellXfs>
  <cellStyles count="5">
    <cellStyle name="Comma 2 2" xfId="3" xr:uid="{9CB519B7-A2A9-400B-A195-097872FF37BA}"/>
    <cellStyle name="Normal 2" xfId="2" xr:uid="{FE43D2F0-7ED2-4D88-A91E-D25BDDC9FEDF}"/>
    <cellStyle name="Normal 2 2" xfId="4" xr:uid="{040741B2-87A2-4FD3-9D01-4AF38724803C}"/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EA36B-846D-4ED1-9F31-4A23B576F183}">
  <sheetPr>
    <pageSetUpPr fitToPage="1"/>
  </sheetPr>
  <dimension ref="A1:N89"/>
  <sheetViews>
    <sheetView tabSelected="1" topLeftCell="A70" zoomScale="70" zoomScaleNormal="70" zoomScaleSheetLayoutView="89" workbookViewId="0">
      <selection activeCell="F95" sqref="F95"/>
    </sheetView>
  </sheetViews>
  <sheetFormatPr defaultColWidth="9.140625" defaultRowHeight="21.75" x14ac:dyDescent="0.5"/>
  <cols>
    <col min="1" max="1" width="9.140625" style="7"/>
    <col min="2" max="2" width="64.28515625" style="7" customWidth="1"/>
    <col min="3" max="3" width="19.85546875" style="7" bestFit="1" customWidth="1"/>
    <col min="4" max="4" width="13.5703125" style="7" customWidth="1"/>
    <col min="5" max="5" width="18" style="7" customWidth="1"/>
    <col min="6" max="6" width="59.140625" style="7" customWidth="1"/>
    <col min="7" max="7" width="28.42578125" style="7" hidden="1" customWidth="1"/>
    <col min="8" max="8" width="18.140625" style="7" hidden="1" customWidth="1"/>
    <col min="9" max="9" width="53.28515625" style="7" customWidth="1"/>
    <col min="10" max="10" width="28.42578125" style="7" hidden="1" customWidth="1"/>
    <col min="11" max="11" width="18.140625" style="7" hidden="1" customWidth="1"/>
    <col min="12" max="12" width="29.140625" style="132" customWidth="1"/>
    <col min="13" max="13" width="56.140625" style="132" customWidth="1"/>
    <col min="14" max="14" width="27" style="7" hidden="1" customWidth="1"/>
    <col min="15" max="16384" width="9.140625" style="7"/>
  </cols>
  <sheetData>
    <row r="1" spans="1:14" x14ac:dyDescent="0.5">
      <c r="A1" s="1"/>
      <c r="B1" s="2"/>
      <c r="C1" s="3"/>
      <c r="D1" s="3"/>
      <c r="E1" s="4"/>
      <c r="F1" s="4"/>
      <c r="G1" s="2"/>
      <c r="H1" s="3"/>
      <c r="I1" s="3"/>
      <c r="J1" s="2"/>
      <c r="K1" s="5"/>
      <c r="L1" s="5"/>
      <c r="M1" s="6" t="s">
        <v>0</v>
      </c>
      <c r="N1" s="6" t="s">
        <v>0</v>
      </c>
    </row>
    <row r="2" spans="1:14" x14ac:dyDescent="0.5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 x14ac:dyDescent="0.5">
      <c r="A3" s="8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4" spans="1:14" x14ac:dyDescent="0.5">
      <c r="A4" s="9" t="s">
        <v>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x14ac:dyDescent="0.5">
      <c r="A5" s="10" t="s">
        <v>4</v>
      </c>
      <c r="B5" s="11" t="s">
        <v>5</v>
      </c>
      <c r="C5" s="12" t="s">
        <v>6</v>
      </c>
      <c r="D5" s="13" t="s">
        <v>7</v>
      </c>
      <c r="E5" s="11" t="s">
        <v>8</v>
      </c>
      <c r="F5" s="14" t="s">
        <v>9</v>
      </c>
      <c r="G5" s="15" t="s">
        <v>9</v>
      </c>
      <c r="H5" s="13" t="s">
        <v>10</v>
      </c>
      <c r="I5" s="12" t="s">
        <v>11</v>
      </c>
      <c r="J5" s="15" t="s">
        <v>12</v>
      </c>
      <c r="K5" s="16" t="s">
        <v>13</v>
      </c>
      <c r="L5" s="17" t="s">
        <v>14</v>
      </c>
      <c r="M5" s="18" t="s">
        <v>15</v>
      </c>
      <c r="N5" s="18" t="s">
        <v>15</v>
      </c>
    </row>
    <row r="6" spans="1:14" x14ac:dyDescent="0.5">
      <c r="A6" s="19"/>
      <c r="B6" s="20"/>
      <c r="C6" s="21" t="s">
        <v>16</v>
      </c>
      <c r="D6" s="22"/>
      <c r="E6" s="20"/>
      <c r="F6" s="23" t="s">
        <v>17</v>
      </c>
      <c r="G6" s="24"/>
      <c r="H6" s="22"/>
      <c r="I6" s="21" t="s">
        <v>18</v>
      </c>
      <c r="J6" s="24"/>
      <c r="K6" s="25" t="s">
        <v>19</v>
      </c>
      <c r="L6" s="26" t="s">
        <v>20</v>
      </c>
      <c r="M6" s="27" t="s">
        <v>21</v>
      </c>
      <c r="N6" s="27" t="s">
        <v>21</v>
      </c>
    </row>
    <row r="7" spans="1:14" x14ac:dyDescent="0.5">
      <c r="A7" s="28"/>
      <c r="B7" s="29"/>
      <c r="C7" s="30" t="s">
        <v>22</v>
      </c>
      <c r="D7" s="30" t="s">
        <v>22</v>
      </c>
      <c r="E7" s="29"/>
      <c r="F7" s="31"/>
      <c r="G7" s="32"/>
      <c r="H7" s="33"/>
      <c r="I7" s="30"/>
      <c r="J7" s="32"/>
      <c r="K7" s="34"/>
      <c r="L7" s="35"/>
      <c r="M7" s="36" t="s">
        <v>23</v>
      </c>
      <c r="N7" s="36" t="s">
        <v>23</v>
      </c>
    </row>
    <row r="8" spans="1:14" ht="99" customHeight="1" x14ac:dyDescent="0.5">
      <c r="A8" s="70">
        <v>1</v>
      </c>
      <c r="B8" s="135" t="s">
        <v>24</v>
      </c>
      <c r="C8" s="136">
        <v>10000</v>
      </c>
      <c r="D8" s="136">
        <f>+C8</f>
        <v>10000</v>
      </c>
      <c r="E8" s="38" t="s">
        <v>25</v>
      </c>
      <c r="F8" s="37" t="str">
        <f>+G8&amp;", "&amp;H8&amp;" บาท"</f>
        <v>บริษัท ลีโอซ่า จำกัด, 8700 บาท</v>
      </c>
      <c r="G8" s="39" t="s">
        <v>26</v>
      </c>
      <c r="H8" s="40">
        <v>8700</v>
      </c>
      <c r="I8" s="40" t="str">
        <f>+J8&amp;" , "&amp;K8&amp;" บาท"</f>
        <v>บริษัท ลีโอซ่า จำกัด , 8700 บาท</v>
      </c>
      <c r="J8" s="39" t="s">
        <v>26</v>
      </c>
      <c r="K8" s="40">
        <v>8700</v>
      </c>
      <c r="L8" s="70" t="s">
        <v>27</v>
      </c>
      <c r="M8" s="134" t="s">
        <v>28</v>
      </c>
      <c r="N8" s="42" t="s">
        <v>29</v>
      </c>
    </row>
    <row r="9" spans="1:14" hidden="1" x14ac:dyDescent="0.5">
      <c r="A9" s="51">
        <v>2</v>
      </c>
      <c r="B9" s="52" t="s">
        <v>30</v>
      </c>
      <c r="C9" s="53">
        <v>100000</v>
      </c>
      <c r="D9" s="53">
        <f t="shared" ref="D9:D71" si="0">+C9</f>
        <v>100000</v>
      </c>
      <c r="E9" s="54" t="s">
        <v>25</v>
      </c>
      <c r="F9" s="51" t="str">
        <f t="shared" ref="F9:F71" si="1">+G9&amp;", "&amp;H9&amp;" บาท"</f>
        <v>บริษัท ธีร์ บิสิเนส ซัพพลาย จำกัด, 100000 บาท</v>
      </c>
      <c r="G9" s="52" t="s">
        <v>31</v>
      </c>
      <c r="H9" s="55">
        <v>100000</v>
      </c>
      <c r="I9" s="55" t="str">
        <f t="shared" ref="I9:I71" si="2">+J9&amp;" , "&amp;K9&amp;" บาท"</f>
        <v>บริษัท ธีร์ บิสิเนส ซัพพลาย จำกัด , 100000 บาท</v>
      </c>
      <c r="J9" s="52" t="s">
        <v>31</v>
      </c>
      <c r="K9" s="55">
        <v>100000</v>
      </c>
      <c r="L9" s="51" t="s">
        <v>27</v>
      </c>
      <c r="M9" s="54" t="str">
        <f>+N9</f>
        <v>ใบสั่งจ้าง 31/2568</v>
      </c>
      <c r="N9" s="56" t="s">
        <v>32</v>
      </c>
    </row>
    <row r="10" spans="1:14" hidden="1" x14ac:dyDescent="0.5">
      <c r="A10" s="51"/>
      <c r="B10" s="52"/>
      <c r="C10" s="53"/>
      <c r="D10" s="53"/>
      <c r="E10" s="51"/>
      <c r="F10" s="37" t="str">
        <f t="shared" si="1"/>
        <v>,  บาท</v>
      </c>
      <c r="G10" s="57"/>
      <c r="H10" s="55"/>
      <c r="I10" s="40" t="str">
        <f t="shared" si="2"/>
        <v xml:space="preserve"> ,  บาท</v>
      </c>
      <c r="J10" s="57"/>
      <c r="K10" s="55"/>
      <c r="L10" s="51"/>
      <c r="M10" s="54" t="str">
        <f>"ลว. "&amp;N10</f>
        <v>ลว. 21 พย 67</v>
      </c>
      <c r="N10" s="56" t="s">
        <v>33</v>
      </c>
    </row>
    <row r="11" spans="1:14" x14ac:dyDescent="0.5">
      <c r="A11" s="51">
        <v>2</v>
      </c>
      <c r="B11" s="52" t="s">
        <v>34</v>
      </c>
      <c r="C11" s="53">
        <v>7408.68</v>
      </c>
      <c r="D11" s="53">
        <f t="shared" si="0"/>
        <v>7408.68</v>
      </c>
      <c r="E11" s="38" t="s">
        <v>25</v>
      </c>
      <c r="F11" s="37" t="str">
        <f t="shared" si="1"/>
        <v>บริษัท โตโยต้า ลิบลา จำกัด, 7408.68 บาท</v>
      </c>
      <c r="G11" s="52" t="s">
        <v>35</v>
      </c>
      <c r="H11" s="55">
        <v>7408.68</v>
      </c>
      <c r="I11" s="40" t="str">
        <f t="shared" si="2"/>
        <v>บริษัท โตโยต้า ลิบลา จำกัด , 7408.68 บาท</v>
      </c>
      <c r="J11" s="52" t="s">
        <v>35</v>
      </c>
      <c r="K11" s="55">
        <v>7408.68</v>
      </c>
      <c r="L11" s="51" t="s">
        <v>27</v>
      </c>
      <c r="M11" s="41" t="s">
        <v>28</v>
      </c>
      <c r="N11" s="56" t="s">
        <v>36</v>
      </c>
    </row>
    <row r="12" spans="1:14" s="50" customFormat="1" ht="62.25" customHeight="1" x14ac:dyDescent="0.5">
      <c r="A12" s="43"/>
      <c r="B12" s="44"/>
      <c r="C12" s="45"/>
      <c r="D12" s="45"/>
      <c r="E12" s="43"/>
      <c r="F12" s="43"/>
      <c r="G12" s="46"/>
      <c r="H12" s="47"/>
      <c r="I12" s="47"/>
      <c r="J12" s="46"/>
      <c r="K12" s="47"/>
      <c r="L12" s="43"/>
      <c r="M12" s="48"/>
      <c r="N12" s="49" t="s">
        <v>37</v>
      </c>
    </row>
    <row r="13" spans="1:14" x14ac:dyDescent="0.5">
      <c r="A13" s="51">
        <v>3</v>
      </c>
      <c r="B13" s="52" t="s">
        <v>38</v>
      </c>
      <c r="C13" s="58">
        <v>2952100</v>
      </c>
      <c r="D13" s="53">
        <v>2952100</v>
      </c>
      <c r="E13" s="51" t="s">
        <v>39</v>
      </c>
      <c r="F13" s="51" t="str">
        <f t="shared" si="1"/>
        <v>บริษัท เอ็กเซลล์ลิงค์ จำกัด, 2728500 บาท</v>
      </c>
      <c r="G13" s="52" t="s">
        <v>40</v>
      </c>
      <c r="H13" s="55">
        <v>2728500</v>
      </c>
      <c r="I13" s="55" t="str">
        <f t="shared" si="2"/>
        <v>บริษัท เอ็กเซลล์ลิงค์ จำกัด , 2728500 บาท</v>
      </c>
      <c r="J13" s="52" t="s">
        <v>40</v>
      </c>
      <c r="K13" s="55">
        <v>2728500</v>
      </c>
      <c r="L13" s="51" t="s">
        <v>27</v>
      </c>
      <c r="M13" s="54" t="str">
        <f>+N13</f>
        <v>ส.49/2568</v>
      </c>
      <c r="N13" s="59" t="s">
        <v>41</v>
      </c>
    </row>
    <row r="14" spans="1:14" s="50" customFormat="1" x14ac:dyDescent="0.5">
      <c r="A14" s="43"/>
      <c r="B14" s="44" t="s">
        <v>42</v>
      </c>
      <c r="C14" s="45"/>
      <c r="D14" s="45"/>
      <c r="E14" s="43"/>
      <c r="F14" s="43"/>
      <c r="G14" s="46"/>
      <c r="H14" s="47"/>
      <c r="I14" s="47"/>
      <c r="J14" s="46"/>
      <c r="K14" s="47"/>
      <c r="L14" s="43"/>
      <c r="M14" s="60" t="str">
        <f>"ลว. "&amp;N14</f>
        <v>ลว. 11 ธค 67</v>
      </c>
      <c r="N14" s="49" t="s">
        <v>43</v>
      </c>
    </row>
    <row r="15" spans="1:14" x14ac:dyDescent="0.5">
      <c r="A15" s="51">
        <v>4</v>
      </c>
      <c r="B15" s="61" t="s">
        <v>44</v>
      </c>
      <c r="C15" s="62">
        <v>270000</v>
      </c>
      <c r="D15" s="53">
        <f t="shared" si="0"/>
        <v>270000</v>
      </c>
      <c r="E15" s="54" t="s">
        <v>25</v>
      </c>
      <c r="F15" s="37" t="str">
        <f t="shared" si="1"/>
        <v>นางสมจิตร  ส่องสว่าง , 252900 บาท</v>
      </c>
      <c r="G15" s="63" t="s">
        <v>45</v>
      </c>
      <c r="H15" s="64">
        <v>252900</v>
      </c>
      <c r="I15" s="55" t="str">
        <f t="shared" si="2"/>
        <v>นางสมจิตร  ส่องสว่าง  , 252900 บาท</v>
      </c>
      <c r="J15" s="63" t="s">
        <v>45</v>
      </c>
      <c r="K15" s="64">
        <v>252900</v>
      </c>
      <c r="L15" s="51" t="s">
        <v>27</v>
      </c>
      <c r="M15" s="133" t="s">
        <v>173</v>
      </c>
      <c r="N15" s="65" t="s">
        <v>46</v>
      </c>
    </row>
    <row r="16" spans="1:14" s="50" customFormat="1" x14ac:dyDescent="0.5">
      <c r="A16" s="43"/>
      <c r="B16" s="66" t="s">
        <v>47</v>
      </c>
      <c r="C16" s="45"/>
      <c r="D16" s="45"/>
      <c r="E16" s="43"/>
      <c r="F16" s="43"/>
      <c r="G16" s="46"/>
      <c r="H16" s="47"/>
      <c r="I16" s="47"/>
      <c r="J16" s="46"/>
      <c r="K16" s="47"/>
      <c r="L16" s="43"/>
      <c r="M16" s="60" t="str">
        <f>"ลว. "&amp;N16</f>
        <v>ลว. 18 ธ.ค. 2567</v>
      </c>
      <c r="N16" s="49" t="s">
        <v>48</v>
      </c>
    </row>
    <row r="17" spans="1:14" ht="22.5" hidden="1" x14ac:dyDescent="0.5">
      <c r="A17" s="51">
        <v>5</v>
      </c>
      <c r="B17" s="63" t="s">
        <v>49</v>
      </c>
      <c r="C17" s="67">
        <v>65820</v>
      </c>
      <c r="D17" s="53">
        <f t="shared" si="0"/>
        <v>65820</v>
      </c>
      <c r="E17" s="54" t="s">
        <v>25</v>
      </c>
      <c r="F17" s="51" t="str">
        <f t="shared" si="1"/>
        <v>ร้าน สหกรณ์เทเวศน์ จำกัด, 38340 บาท</v>
      </c>
      <c r="G17" s="63" t="s">
        <v>50</v>
      </c>
      <c r="H17" s="67">
        <v>38340</v>
      </c>
      <c r="I17" s="55" t="str">
        <f t="shared" si="2"/>
        <v>ร้าน สหกรณ์เทเวศน์ จำกัด , 38340 บาท</v>
      </c>
      <c r="J17" s="63" t="s">
        <v>50</v>
      </c>
      <c r="K17" s="67">
        <v>38340</v>
      </c>
      <c r="L17" s="51" t="s">
        <v>27</v>
      </c>
      <c r="M17" s="41" t="s">
        <v>28</v>
      </c>
      <c r="N17" s="68" t="s">
        <v>51</v>
      </c>
    </row>
    <row r="18" spans="1:14" s="50" customFormat="1" hidden="1" x14ac:dyDescent="0.5">
      <c r="A18" s="43"/>
      <c r="B18" s="69" t="s">
        <v>52</v>
      </c>
      <c r="C18" s="45"/>
      <c r="D18" s="45"/>
      <c r="E18" s="43"/>
      <c r="F18" s="70"/>
      <c r="G18" s="46"/>
      <c r="H18" s="47"/>
      <c r="I18" s="71"/>
      <c r="J18" s="46"/>
      <c r="K18" s="47"/>
      <c r="L18" s="43"/>
      <c r="M18" s="48"/>
      <c r="N18" s="49" t="s">
        <v>48</v>
      </c>
    </row>
    <row r="19" spans="1:14" s="50" customFormat="1" ht="60.75" x14ac:dyDescent="0.5">
      <c r="A19" s="43">
        <v>5</v>
      </c>
      <c r="B19" s="44" t="s">
        <v>53</v>
      </c>
      <c r="C19" s="72">
        <v>3200</v>
      </c>
      <c r="D19" s="45">
        <f t="shared" si="0"/>
        <v>3200</v>
      </c>
      <c r="E19" s="60" t="s">
        <v>25</v>
      </c>
      <c r="F19" s="43" t="str">
        <f t="shared" si="1"/>
        <v>ร้าน เอ.โอ.ดี ซัพพลาย, 3200 บาท</v>
      </c>
      <c r="G19" s="69" t="s">
        <v>54</v>
      </c>
      <c r="H19" s="72">
        <v>3200</v>
      </c>
      <c r="I19" s="47" t="str">
        <f t="shared" si="2"/>
        <v>ร้าน เอ.โอ.ดี ซัพพลาย , 3200 บาท</v>
      </c>
      <c r="J19" s="69" t="s">
        <v>54</v>
      </c>
      <c r="K19" s="72">
        <v>3200</v>
      </c>
      <c r="L19" s="43" t="s">
        <v>27</v>
      </c>
      <c r="M19" s="73" t="s">
        <v>28</v>
      </c>
      <c r="N19" s="74" t="s">
        <v>55</v>
      </c>
    </row>
    <row r="20" spans="1:14" s="50" customFormat="1" ht="60.75" x14ac:dyDescent="0.5">
      <c r="A20" s="43">
        <v>6</v>
      </c>
      <c r="B20" s="44" t="s">
        <v>56</v>
      </c>
      <c r="C20" s="72">
        <v>4066</v>
      </c>
      <c r="D20" s="45">
        <f t="shared" si="0"/>
        <v>4066</v>
      </c>
      <c r="E20" s="60" t="s">
        <v>25</v>
      </c>
      <c r="F20" s="43" t="str">
        <f t="shared" si="1"/>
        <v>บริษัท ธนสรณ์วิศวกรรม จำกัด, 4066 บาท</v>
      </c>
      <c r="G20" s="69" t="s">
        <v>57</v>
      </c>
      <c r="H20" s="72">
        <v>4066</v>
      </c>
      <c r="I20" s="47" t="str">
        <f t="shared" si="2"/>
        <v>บริษัท ธนสรณ์วิศวกรรม จำกัด , 4066 บาท</v>
      </c>
      <c r="J20" s="69" t="s">
        <v>57</v>
      </c>
      <c r="K20" s="72">
        <v>4066</v>
      </c>
      <c r="L20" s="43" t="s">
        <v>27</v>
      </c>
      <c r="M20" s="73" t="s">
        <v>28</v>
      </c>
      <c r="N20" s="74" t="s">
        <v>58</v>
      </c>
    </row>
    <row r="21" spans="1:14" s="50" customFormat="1" ht="60.75" x14ac:dyDescent="0.5">
      <c r="A21" s="43">
        <v>7</v>
      </c>
      <c r="B21" s="44" t="s">
        <v>59</v>
      </c>
      <c r="C21" s="72">
        <v>6000</v>
      </c>
      <c r="D21" s="45">
        <f t="shared" si="0"/>
        <v>6000</v>
      </c>
      <c r="E21" s="60" t="s">
        <v>25</v>
      </c>
      <c r="F21" s="43" t="str">
        <f t="shared" si="1"/>
        <v>ห้างหุ้นจำกัด ซี.วี.พี การาจ, 6000 บาท</v>
      </c>
      <c r="G21" s="69" t="s">
        <v>60</v>
      </c>
      <c r="H21" s="72">
        <v>6000</v>
      </c>
      <c r="I21" s="47" t="str">
        <f t="shared" si="2"/>
        <v>ห้างหุ้นจำกัด ซี.วี.พี การาจ , 6000 บาท</v>
      </c>
      <c r="J21" s="69" t="s">
        <v>60</v>
      </c>
      <c r="K21" s="72">
        <v>6000</v>
      </c>
      <c r="L21" s="43" t="s">
        <v>27</v>
      </c>
      <c r="M21" s="73" t="s">
        <v>28</v>
      </c>
      <c r="N21" s="74" t="s">
        <v>61</v>
      </c>
    </row>
    <row r="22" spans="1:14" ht="81" hidden="1" customHeight="1" x14ac:dyDescent="0.5">
      <c r="A22" s="51">
        <v>9</v>
      </c>
      <c r="B22" s="75" t="s">
        <v>62</v>
      </c>
      <c r="C22" s="76">
        <v>1890</v>
      </c>
      <c r="D22" s="53">
        <f t="shared" si="0"/>
        <v>1890</v>
      </c>
      <c r="E22" s="54" t="s">
        <v>25</v>
      </c>
      <c r="F22" s="51" t="str">
        <f t="shared" si="1"/>
        <v>นายสมศักดิ์ รอบรู้, 1890 บาท</v>
      </c>
      <c r="G22" s="52" t="s">
        <v>63</v>
      </c>
      <c r="H22" s="76">
        <v>1890</v>
      </c>
      <c r="I22" s="55" t="str">
        <f t="shared" si="2"/>
        <v>นายสมศักดิ์ รอบรู้ , 1890 บาท</v>
      </c>
      <c r="J22" s="52" t="s">
        <v>63</v>
      </c>
      <c r="K22" s="76">
        <v>1890</v>
      </c>
      <c r="L22" s="51" t="s">
        <v>27</v>
      </c>
      <c r="M22" s="41" t="s">
        <v>28</v>
      </c>
      <c r="N22" s="77" t="s">
        <v>64</v>
      </c>
    </row>
    <row r="23" spans="1:14" s="50" customFormat="1" hidden="1" x14ac:dyDescent="0.5">
      <c r="A23" s="43"/>
      <c r="B23" s="44" t="s">
        <v>65</v>
      </c>
      <c r="C23" s="78"/>
      <c r="D23" s="45"/>
      <c r="E23" s="35"/>
      <c r="F23" s="70"/>
      <c r="G23" s="69"/>
      <c r="H23" s="78"/>
      <c r="I23" s="71"/>
      <c r="J23" s="79"/>
      <c r="K23" s="78"/>
      <c r="L23" s="35"/>
      <c r="M23" s="48"/>
      <c r="N23" s="80"/>
    </row>
    <row r="24" spans="1:14" x14ac:dyDescent="0.5">
      <c r="A24" s="51">
        <v>8</v>
      </c>
      <c r="B24" s="75" t="s">
        <v>66</v>
      </c>
      <c r="C24" s="76">
        <v>3300</v>
      </c>
      <c r="D24" s="53">
        <f t="shared" si="0"/>
        <v>3300</v>
      </c>
      <c r="E24" s="54" t="s">
        <v>25</v>
      </c>
      <c r="F24" s="51" t="str">
        <f t="shared" si="1"/>
        <v>ร้าน เอ.โอ.ดี ซัพพลาย, 3300 บาท</v>
      </c>
      <c r="G24" s="52" t="s">
        <v>54</v>
      </c>
      <c r="H24" s="76">
        <v>3300</v>
      </c>
      <c r="I24" s="40" t="str">
        <f t="shared" si="2"/>
        <v>ร้าน เอ.โอ.ดี ซัพพลาย , 3300 บาท</v>
      </c>
      <c r="J24" s="52" t="s">
        <v>54</v>
      </c>
      <c r="K24" s="76">
        <v>3300</v>
      </c>
      <c r="L24" s="51" t="s">
        <v>27</v>
      </c>
      <c r="M24" s="41" t="s">
        <v>28</v>
      </c>
      <c r="N24" s="77" t="s">
        <v>67</v>
      </c>
    </row>
    <row r="25" spans="1:14" s="50" customFormat="1" ht="50.25" customHeight="1" x14ac:dyDescent="0.5">
      <c r="A25" s="43"/>
      <c r="B25" s="44" t="s">
        <v>68</v>
      </c>
      <c r="C25" s="78"/>
      <c r="D25" s="45"/>
      <c r="E25" s="35"/>
      <c r="F25" s="43"/>
      <c r="G25" s="69"/>
      <c r="H25" s="78"/>
      <c r="I25" s="47"/>
      <c r="J25" s="79"/>
      <c r="K25" s="78"/>
      <c r="L25" s="35"/>
      <c r="M25" s="48"/>
      <c r="N25" s="80"/>
    </row>
    <row r="26" spans="1:14" hidden="1" x14ac:dyDescent="0.5">
      <c r="A26" s="51">
        <v>11</v>
      </c>
      <c r="B26" s="75" t="s">
        <v>69</v>
      </c>
      <c r="C26" s="76">
        <v>2645</v>
      </c>
      <c r="D26" s="53">
        <f t="shared" si="0"/>
        <v>2645</v>
      </c>
      <c r="E26" s="54" t="s">
        <v>25</v>
      </c>
      <c r="F26" s="51" t="str">
        <f t="shared" si="1"/>
        <v>นายสมศักดิ์ รอบรู้, 2645 บาท</v>
      </c>
      <c r="G26" s="52" t="s">
        <v>63</v>
      </c>
      <c r="H26" s="76">
        <v>2645</v>
      </c>
      <c r="I26" s="55" t="str">
        <f t="shared" si="2"/>
        <v>นายสมศักดิ์ รอบรู้ , 2645 บาท</v>
      </c>
      <c r="J26" s="52" t="s">
        <v>63</v>
      </c>
      <c r="K26" s="76">
        <v>2645</v>
      </c>
      <c r="L26" s="51" t="s">
        <v>27</v>
      </c>
      <c r="M26" s="41" t="s">
        <v>28</v>
      </c>
      <c r="N26" s="77" t="s">
        <v>70</v>
      </c>
    </row>
    <row r="27" spans="1:14" s="50" customFormat="1" hidden="1" x14ac:dyDescent="0.5">
      <c r="A27" s="43"/>
      <c r="B27" s="44" t="s">
        <v>71</v>
      </c>
      <c r="C27" s="78"/>
      <c r="D27" s="45"/>
      <c r="E27" s="35"/>
      <c r="F27" s="70"/>
      <c r="G27" s="69"/>
      <c r="H27" s="78"/>
      <c r="I27" s="71"/>
      <c r="J27" s="79"/>
      <c r="K27" s="78"/>
      <c r="L27" s="35"/>
      <c r="M27" s="48"/>
      <c r="N27" s="80"/>
    </row>
    <row r="28" spans="1:14" s="50" customFormat="1" ht="60.75" x14ac:dyDescent="0.5">
      <c r="A28" s="43">
        <v>9</v>
      </c>
      <c r="B28" s="44" t="s">
        <v>72</v>
      </c>
      <c r="C28" s="72">
        <v>7800</v>
      </c>
      <c r="D28" s="45">
        <f t="shared" si="0"/>
        <v>7800</v>
      </c>
      <c r="E28" s="60" t="s">
        <v>25</v>
      </c>
      <c r="F28" s="43" t="str">
        <f t="shared" si="1"/>
        <v>ร้าน เอ.โอ.ดี ซัพพลาย, 7800 บาท</v>
      </c>
      <c r="G28" s="69" t="s">
        <v>54</v>
      </c>
      <c r="H28" s="72">
        <v>7800</v>
      </c>
      <c r="I28" s="47" t="str">
        <f t="shared" si="2"/>
        <v>ร้าน เอ.โอ.ดี ซัพพลาย , 7800 บาท</v>
      </c>
      <c r="J28" s="69" t="s">
        <v>54</v>
      </c>
      <c r="K28" s="72">
        <v>7800</v>
      </c>
      <c r="L28" s="43" t="s">
        <v>27</v>
      </c>
      <c r="M28" s="73" t="s">
        <v>28</v>
      </c>
      <c r="N28" s="74" t="s">
        <v>73</v>
      </c>
    </row>
    <row r="29" spans="1:14" s="50" customFormat="1" ht="60.75" x14ac:dyDescent="0.5">
      <c r="A29" s="43">
        <v>10</v>
      </c>
      <c r="B29" s="44" t="s">
        <v>56</v>
      </c>
      <c r="C29" s="72">
        <v>6206</v>
      </c>
      <c r="D29" s="45">
        <f t="shared" si="0"/>
        <v>6206</v>
      </c>
      <c r="E29" s="60" t="s">
        <v>25</v>
      </c>
      <c r="F29" s="43" t="str">
        <f t="shared" si="1"/>
        <v>บริษัท ธนสรณ์วิศวกรรม จำกัด, 6206 บาท</v>
      </c>
      <c r="G29" s="69" t="s">
        <v>57</v>
      </c>
      <c r="H29" s="72">
        <v>6206</v>
      </c>
      <c r="I29" s="47" t="str">
        <f t="shared" si="2"/>
        <v>บริษัท ธนสรณ์วิศวกรรม จำกัด , 6206 บาท</v>
      </c>
      <c r="J29" s="69" t="s">
        <v>57</v>
      </c>
      <c r="K29" s="72">
        <v>6206</v>
      </c>
      <c r="L29" s="43" t="s">
        <v>27</v>
      </c>
      <c r="M29" s="73" t="s">
        <v>28</v>
      </c>
      <c r="N29" s="74" t="s">
        <v>74</v>
      </c>
    </row>
    <row r="30" spans="1:14" s="50" customFormat="1" ht="60.75" x14ac:dyDescent="0.5">
      <c r="A30" s="43">
        <v>11</v>
      </c>
      <c r="B30" s="44" t="s">
        <v>59</v>
      </c>
      <c r="C30" s="72">
        <v>10500</v>
      </c>
      <c r="D30" s="45">
        <f t="shared" si="0"/>
        <v>10500</v>
      </c>
      <c r="E30" s="60" t="s">
        <v>25</v>
      </c>
      <c r="F30" s="43" t="str">
        <f t="shared" si="1"/>
        <v>ห้างหุ้นจำกัด ซี.วี.พี การาจ, 10500 บาท</v>
      </c>
      <c r="G30" s="69" t="s">
        <v>60</v>
      </c>
      <c r="H30" s="72">
        <v>10500</v>
      </c>
      <c r="I30" s="47" t="str">
        <f t="shared" si="2"/>
        <v>ห้างหุ้นจำกัด ซี.วี.พี การาจ , 10500 บาท</v>
      </c>
      <c r="J30" s="69" t="s">
        <v>60</v>
      </c>
      <c r="K30" s="72">
        <v>10500</v>
      </c>
      <c r="L30" s="43" t="s">
        <v>27</v>
      </c>
      <c r="M30" s="73" t="s">
        <v>28</v>
      </c>
      <c r="N30" s="74" t="s">
        <v>75</v>
      </c>
    </row>
    <row r="31" spans="1:14" s="50" customFormat="1" ht="60.75" x14ac:dyDescent="0.5">
      <c r="A31" s="43">
        <v>12</v>
      </c>
      <c r="B31" s="44" t="s">
        <v>53</v>
      </c>
      <c r="C31" s="72">
        <v>3200</v>
      </c>
      <c r="D31" s="45">
        <f t="shared" si="0"/>
        <v>3200</v>
      </c>
      <c r="E31" s="60" t="s">
        <v>25</v>
      </c>
      <c r="F31" s="43" t="str">
        <f t="shared" si="1"/>
        <v>ร้าน เอ.โอ.ดี ซัพพลาย, 3200 บาท</v>
      </c>
      <c r="G31" s="69" t="s">
        <v>54</v>
      </c>
      <c r="H31" s="72">
        <v>3200</v>
      </c>
      <c r="I31" s="47" t="str">
        <f t="shared" si="2"/>
        <v>ร้าน เอ.โอ.ดี ซัพพลาย , 3200 บาท</v>
      </c>
      <c r="J31" s="69" t="s">
        <v>54</v>
      </c>
      <c r="K31" s="72">
        <v>3200</v>
      </c>
      <c r="L31" s="43" t="s">
        <v>27</v>
      </c>
      <c r="M31" s="73" t="s">
        <v>28</v>
      </c>
      <c r="N31" s="74" t="s">
        <v>76</v>
      </c>
    </row>
    <row r="32" spans="1:14" s="50" customFormat="1" ht="60.75" x14ac:dyDescent="0.5">
      <c r="A32" s="43">
        <v>13</v>
      </c>
      <c r="B32" s="44" t="s">
        <v>53</v>
      </c>
      <c r="C32" s="72">
        <v>3200</v>
      </c>
      <c r="D32" s="45">
        <f t="shared" si="0"/>
        <v>3200</v>
      </c>
      <c r="E32" s="60" t="s">
        <v>25</v>
      </c>
      <c r="F32" s="43" t="str">
        <f t="shared" si="1"/>
        <v>ร้าน เอ.โอ.ดี ซัพพลาย, 3200 บาท</v>
      </c>
      <c r="G32" s="69" t="s">
        <v>54</v>
      </c>
      <c r="H32" s="72">
        <v>3200</v>
      </c>
      <c r="I32" s="47" t="str">
        <f t="shared" si="2"/>
        <v>ร้าน เอ.โอ.ดี ซัพพลาย , 3200 บาท</v>
      </c>
      <c r="J32" s="69" t="s">
        <v>54</v>
      </c>
      <c r="K32" s="72">
        <v>3200</v>
      </c>
      <c r="L32" s="43" t="s">
        <v>27</v>
      </c>
      <c r="M32" s="73" t="s">
        <v>28</v>
      </c>
      <c r="N32" s="74" t="s">
        <v>77</v>
      </c>
    </row>
    <row r="33" spans="1:14" s="50" customFormat="1" ht="60.75" x14ac:dyDescent="0.5">
      <c r="A33" s="43">
        <v>14</v>
      </c>
      <c r="B33" s="44" t="s">
        <v>53</v>
      </c>
      <c r="C33" s="72">
        <v>2800</v>
      </c>
      <c r="D33" s="45">
        <f t="shared" si="0"/>
        <v>2800</v>
      </c>
      <c r="E33" s="60" t="s">
        <v>25</v>
      </c>
      <c r="F33" s="43" t="str">
        <f t="shared" si="1"/>
        <v>ร้าน เอ.โอ.ดี ซัพพลาย, 2800 บาท</v>
      </c>
      <c r="G33" s="69" t="s">
        <v>54</v>
      </c>
      <c r="H33" s="72">
        <v>2800</v>
      </c>
      <c r="I33" s="47" t="str">
        <f t="shared" si="2"/>
        <v>ร้าน เอ.โอ.ดี ซัพพลาย , 2800 บาท</v>
      </c>
      <c r="J33" s="69" t="s">
        <v>54</v>
      </c>
      <c r="K33" s="72">
        <v>2800</v>
      </c>
      <c r="L33" s="43" t="s">
        <v>27</v>
      </c>
      <c r="M33" s="73" t="s">
        <v>28</v>
      </c>
      <c r="N33" s="74" t="s">
        <v>78</v>
      </c>
    </row>
    <row r="34" spans="1:14" s="50" customFormat="1" ht="60.75" x14ac:dyDescent="0.5">
      <c r="A34" s="43">
        <v>15</v>
      </c>
      <c r="B34" s="44" t="s">
        <v>53</v>
      </c>
      <c r="C34" s="72">
        <v>3200</v>
      </c>
      <c r="D34" s="45">
        <f t="shared" si="0"/>
        <v>3200</v>
      </c>
      <c r="E34" s="60" t="s">
        <v>25</v>
      </c>
      <c r="F34" s="43" t="str">
        <f t="shared" si="1"/>
        <v>ร้าน เอ.โอ.ดี ซัพพลาย, 3200 บาท</v>
      </c>
      <c r="G34" s="69" t="s">
        <v>54</v>
      </c>
      <c r="H34" s="72">
        <v>3200</v>
      </c>
      <c r="I34" s="47" t="str">
        <f t="shared" si="2"/>
        <v>ร้าน เอ.โอ.ดี ซัพพลาย , 3200 บาท</v>
      </c>
      <c r="J34" s="69" t="s">
        <v>54</v>
      </c>
      <c r="K34" s="72">
        <v>3200</v>
      </c>
      <c r="L34" s="43" t="s">
        <v>27</v>
      </c>
      <c r="M34" s="73" t="s">
        <v>28</v>
      </c>
      <c r="N34" s="74" t="s">
        <v>79</v>
      </c>
    </row>
    <row r="35" spans="1:14" s="50" customFormat="1" ht="60.75" x14ac:dyDescent="0.5">
      <c r="A35" s="43">
        <v>16</v>
      </c>
      <c r="B35" s="44" t="s">
        <v>53</v>
      </c>
      <c r="C35" s="72">
        <v>5600</v>
      </c>
      <c r="D35" s="45">
        <f t="shared" si="0"/>
        <v>5600</v>
      </c>
      <c r="E35" s="60" t="s">
        <v>25</v>
      </c>
      <c r="F35" s="43" t="str">
        <f t="shared" si="1"/>
        <v>ร้าน เอ.โอ.ดี ซัพพลาย, 5600 บาท</v>
      </c>
      <c r="G35" s="69" t="s">
        <v>54</v>
      </c>
      <c r="H35" s="72">
        <v>5600</v>
      </c>
      <c r="I35" s="47" t="str">
        <f t="shared" si="2"/>
        <v>ร้าน เอ.โอ.ดี ซัพพลาย , 5600 บาท</v>
      </c>
      <c r="J35" s="69" t="s">
        <v>54</v>
      </c>
      <c r="K35" s="72">
        <v>5600</v>
      </c>
      <c r="L35" s="43" t="s">
        <v>27</v>
      </c>
      <c r="M35" s="73" t="s">
        <v>28</v>
      </c>
      <c r="N35" s="74" t="s">
        <v>80</v>
      </c>
    </row>
    <row r="36" spans="1:14" s="50" customFormat="1" ht="60.75" x14ac:dyDescent="0.5">
      <c r="A36" s="43">
        <v>17</v>
      </c>
      <c r="B36" s="44" t="s">
        <v>81</v>
      </c>
      <c r="C36" s="72">
        <v>6300</v>
      </c>
      <c r="D36" s="45">
        <f t="shared" si="0"/>
        <v>6300</v>
      </c>
      <c r="E36" s="60" t="s">
        <v>25</v>
      </c>
      <c r="F36" s="43" t="str">
        <f t="shared" si="1"/>
        <v>ร้าน เอ.โอ.ดี ซัพพลาย, 6300 บาท</v>
      </c>
      <c r="G36" s="69" t="s">
        <v>54</v>
      </c>
      <c r="H36" s="72">
        <v>6300</v>
      </c>
      <c r="I36" s="47" t="str">
        <f t="shared" si="2"/>
        <v>ร้าน เอ.โอ.ดี ซัพพลาย , 6300 บาท</v>
      </c>
      <c r="J36" s="69" t="s">
        <v>54</v>
      </c>
      <c r="K36" s="72">
        <v>6300</v>
      </c>
      <c r="L36" s="43" t="s">
        <v>27</v>
      </c>
      <c r="M36" s="73" t="s">
        <v>28</v>
      </c>
      <c r="N36" s="74" t="s">
        <v>82</v>
      </c>
    </row>
    <row r="37" spans="1:14" s="50" customFormat="1" ht="60.75" x14ac:dyDescent="0.5">
      <c r="A37" s="43">
        <v>18</v>
      </c>
      <c r="B37" s="44" t="s">
        <v>83</v>
      </c>
      <c r="C37" s="72">
        <v>4690</v>
      </c>
      <c r="D37" s="45">
        <f t="shared" si="0"/>
        <v>4690</v>
      </c>
      <c r="E37" s="60" t="s">
        <v>25</v>
      </c>
      <c r="F37" s="43" t="str">
        <f t="shared" si="1"/>
        <v>ร้าน เอ.โอ.ดี ซัพพลาย, 4690 บาท</v>
      </c>
      <c r="G37" s="69" t="s">
        <v>54</v>
      </c>
      <c r="H37" s="72">
        <v>4690</v>
      </c>
      <c r="I37" s="47" t="str">
        <f t="shared" si="2"/>
        <v>ร้าน เอ.โอ.ดี ซัพพลาย , 4690 บาท</v>
      </c>
      <c r="J37" s="69" t="s">
        <v>54</v>
      </c>
      <c r="K37" s="72">
        <v>4690</v>
      </c>
      <c r="L37" s="43" t="s">
        <v>27</v>
      </c>
      <c r="M37" s="73" t="s">
        <v>28</v>
      </c>
      <c r="N37" s="74" t="s">
        <v>84</v>
      </c>
    </row>
    <row r="38" spans="1:14" s="50" customFormat="1" ht="60.75" x14ac:dyDescent="0.5">
      <c r="A38" s="43">
        <v>19</v>
      </c>
      <c r="B38" s="44" t="s">
        <v>85</v>
      </c>
      <c r="C38" s="81">
        <v>108000</v>
      </c>
      <c r="D38" s="45">
        <f t="shared" si="0"/>
        <v>108000</v>
      </c>
      <c r="E38" s="60" t="s">
        <v>25</v>
      </c>
      <c r="F38" s="43" t="str">
        <f t="shared" si="1"/>
        <v>ร้านเอนกสเตชั่นเนอรี่, 107968.35 บาท</v>
      </c>
      <c r="G38" s="46" t="s">
        <v>86</v>
      </c>
      <c r="H38" s="47">
        <v>107968.35</v>
      </c>
      <c r="I38" s="47" t="str">
        <f t="shared" si="2"/>
        <v>ร้านเอนกสเตชั่นเนอรี่ , 107968.35 บาท</v>
      </c>
      <c r="J38" s="46" t="s">
        <v>86</v>
      </c>
      <c r="K38" s="47">
        <v>107968.35</v>
      </c>
      <c r="L38" s="43" t="s">
        <v>27</v>
      </c>
      <c r="M38" s="73" t="s">
        <v>28</v>
      </c>
      <c r="N38" s="43" t="s">
        <v>87</v>
      </c>
    </row>
    <row r="39" spans="1:14" x14ac:dyDescent="0.5">
      <c r="A39" s="51">
        <v>20</v>
      </c>
      <c r="B39" s="52" t="s">
        <v>88</v>
      </c>
      <c r="C39" s="82">
        <v>84500</v>
      </c>
      <c r="D39" s="53">
        <f t="shared" si="0"/>
        <v>84500</v>
      </c>
      <c r="E39" s="54" t="s">
        <v>25</v>
      </c>
      <c r="F39" s="51" t="str">
        <f t="shared" si="1"/>
        <v>บริษัท ธนสรณ์ วิศวกรรม จำกัด, 84500 บาท</v>
      </c>
      <c r="G39" s="57" t="s">
        <v>89</v>
      </c>
      <c r="H39" s="55">
        <v>84500</v>
      </c>
      <c r="I39" s="55" t="str">
        <f t="shared" si="2"/>
        <v>บริษัท ธนสรณ์ วิศวกรรม จำกัด , 84500 บาท</v>
      </c>
      <c r="J39" s="57" t="s">
        <v>89</v>
      </c>
      <c r="K39" s="55">
        <v>84500</v>
      </c>
      <c r="L39" s="51" t="s">
        <v>27</v>
      </c>
      <c r="M39" s="51" t="str">
        <f>+N39</f>
        <v>ใบสั่งซื้อ 5/2568 ลว.8ธค67</v>
      </c>
      <c r="N39" s="51" t="s">
        <v>90</v>
      </c>
    </row>
    <row r="40" spans="1:14" x14ac:dyDescent="0.5">
      <c r="A40" s="51"/>
      <c r="B40" s="52" t="s">
        <v>91</v>
      </c>
      <c r="C40" s="82"/>
      <c r="D40" s="53"/>
      <c r="E40" s="51"/>
      <c r="F40" s="51"/>
      <c r="G40" s="57"/>
      <c r="H40" s="55"/>
      <c r="I40" s="55"/>
      <c r="J40" s="57"/>
      <c r="K40" s="55"/>
      <c r="L40" s="51"/>
      <c r="M40" s="51"/>
      <c r="N40" s="51"/>
    </row>
    <row r="41" spans="1:14" s="50" customFormat="1" x14ac:dyDescent="0.5">
      <c r="A41" s="43"/>
      <c r="B41" s="69" t="s">
        <v>92</v>
      </c>
      <c r="C41" s="81"/>
      <c r="D41" s="45"/>
      <c r="E41" s="43"/>
      <c r="F41" s="43"/>
      <c r="G41" s="46"/>
      <c r="H41" s="47"/>
      <c r="I41" s="47"/>
      <c r="J41" s="46"/>
      <c r="K41" s="47"/>
      <c r="L41" s="43"/>
      <c r="M41" s="43"/>
      <c r="N41" s="43"/>
    </row>
    <row r="42" spans="1:14" x14ac:dyDescent="0.5">
      <c r="A42" s="51">
        <v>21</v>
      </c>
      <c r="B42" s="52" t="s">
        <v>93</v>
      </c>
      <c r="C42" s="82">
        <v>97000</v>
      </c>
      <c r="D42" s="53">
        <f t="shared" si="0"/>
        <v>97000</v>
      </c>
      <c r="E42" s="51" t="s">
        <v>25</v>
      </c>
      <c r="F42" s="51" t="str">
        <f t="shared" si="1"/>
        <v>บริษัท มาเธอร์ แอนด์ ซัน การ์เม้นท์ จำกัด, 57000 บาท</v>
      </c>
      <c r="G42" s="57" t="s">
        <v>94</v>
      </c>
      <c r="H42" s="55">
        <v>57000</v>
      </c>
      <c r="I42" s="55" t="str">
        <f t="shared" si="2"/>
        <v>บริษัท มาเธอร์ แอนด์ ซัน การ์เม้นท์ จำกัด , 57000 บาท</v>
      </c>
      <c r="J42" s="57" t="s">
        <v>94</v>
      </c>
      <c r="K42" s="55">
        <v>57000</v>
      </c>
      <c r="L42" s="51" t="s">
        <v>27</v>
      </c>
      <c r="M42" s="41" t="s">
        <v>28</v>
      </c>
      <c r="N42" s="51" t="s">
        <v>95</v>
      </c>
    </row>
    <row r="43" spans="1:14" s="50" customFormat="1" ht="48" customHeight="1" x14ac:dyDescent="0.5">
      <c r="A43" s="43"/>
      <c r="B43" s="69"/>
      <c r="C43" s="81"/>
      <c r="D43" s="45"/>
      <c r="E43" s="43"/>
      <c r="F43" s="43" t="str">
        <f t="shared" si="1"/>
        <v>ร้านเอนกสเตชั้นเนอรี่, 22020.6 บาท</v>
      </c>
      <c r="G43" s="46" t="s">
        <v>96</v>
      </c>
      <c r="H43" s="47">
        <v>22020.6</v>
      </c>
      <c r="I43" s="47" t="str">
        <f t="shared" si="2"/>
        <v>ร้านเอนกสเตชั้นเนอรี่ , 22020.6 บาท</v>
      </c>
      <c r="J43" s="46" t="s">
        <v>96</v>
      </c>
      <c r="K43" s="47">
        <v>22020.6</v>
      </c>
      <c r="L43" s="43"/>
      <c r="M43" s="48"/>
      <c r="N43" s="43"/>
    </row>
    <row r="44" spans="1:14" s="50" customFormat="1" ht="60.75" x14ac:dyDescent="0.5">
      <c r="A44" s="43">
        <v>22</v>
      </c>
      <c r="B44" s="69" t="s">
        <v>97</v>
      </c>
      <c r="C44" s="81">
        <v>45000</v>
      </c>
      <c r="D44" s="45">
        <f t="shared" si="0"/>
        <v>45000</v>
      </c>
      <c r="E44" s="43" t="s">
        <v>25</v>
      </c>
      <c r="F44" s="43" t="str">
        <f t="shared" si="1"/>
        <v>ห้างหุ้นส่วนจำกัด เดอะ สกาย ซิสเต็มส์, 41810.25 บาท</v>
      </c>
      <c r="G44" s="46" t="s">
        <v>98</v>
      </c>
      <c r="H44" s="47">
        <v>41810.25</v>
      </c>
      <c r="I44" s="47" t="str">
        <f t="shared" si="2"/>
        <v>ห้างหุ้นส่วนจำกัด เดอะ สกาย ซิสเต็มส์ , 41810.25 บาท</v>
      </c>
      <c r="J44" s="46" t="s">
        <v>98</v>
      </c>
      <c r="K44" s="47">
        <v>41810.25</v>
      </c>
      <c r="L44" s="43" t="s">
        <v>27</v>
      </c>
      <c r="M44" s="73" t="s">
        <v>28</v>
      </c>
      <c r="N44" s="43" t="s">
        <v>99</v>
      </c>
    </row>
    <row r="45" spans="1:14" s="50" customFormat="1" ht="60.75" x14ac:dyDescent="0.5">
      <c r="A45" s="43">
        <v>23</v>
      </c>
      <c r="B45" s="69" t="s">
        <v>100</v>
      </c>
      <c r="C45" s="81">
        <v>10400</v>
      </c>
      <c r="D45" s="45">
        <f t="shared" si="0"/>
        <v>10400</v>
      </c>
      <c r="E45" s="43" t="s">
        <v>25</v>
      </c>
      <c r="F45" s="43" t="str">
        <f t="shared" si="1"/>
        <v>ห้างหุ้นส่วนจำกัด เดอะ สกาย ซิสเต็มส์, 10357.6 บาท</v>
      </c>
      <c r="G45" s="46" t="s">
        <v>98</v>
      </c>
      <c r="H45" s="47">
        <v>10357.6</v>
      </c>
      <c r="I45" s="47" t="str">
        <f t="shared" si="2"/>
        <v>ห้างหุ้นส่วนจำกัด เดอะ สกาย ซิสเต็มส์ , 10357.6 บาท</v>
      </c>
      <c r="J45" s="46" t="s">
        <v>98</v>
      </c>
      <c r="K45" s="47">
        <v>10357.6</v>
      </c>
      <c r="L45" s="43" t="s">
        <v>27</v>
      </c>
      <c r="M45" s="73" t="s">
        <v>28</v>
      </c>
      <c r="N45" s="43" t="s">
        <v>101</v>
      </c>
    </row>
    <row r="46" spans="1:14" s="50" customFormat="1" ht="60.75" x14ac:dyDescent="0.5">
      <c r="A46" s="43">
        <v>24</v>
      </c>
      <c r="B46" s="69" t="s">
        <v>102</v>
      </c>
      <c r="C46" s="81">
        <v>16000</v>
      </c>
      <c r="D46" s="45">
        <f t="shared" si="0"/>
        <v>16000</v>
      </c>
      <c r="E46" s="43" t="s">
        <v>25</v>
      </c>
      <c r="F46" s="43" t="str">
        <f t="shared" si="1"/>
        <v>บริษัท ไมด้า แกรนด์ ทาวราวดี จำกัด จ.นครปฐม, 16000 บาท</v>
      </c>
      <c r="G46" s="46" t="s">
        <v>103</v>
      </c>
      <c r="H46" s="47">
        <v>16000</v>
      </c>
      <c r="I46" s="47" t="str">
        <f t="shared" si="2"/>
        <v>บริษัท ไมด้า แกรนด์ ทาวราวดี จำกัด จ.นครปฐม , 16000 บาท</v>
      </c>
      <c r="J46" s="46" t="s">
        <v>103</v>
      </c>
      <c r="K46" s="47">
        <v>16000</v>
      </c>
      <c r="L46" s="43" t="s">
        <v>27</v>
      </c>
      <c r="M46" s="73" t="s">
        <v>28</v>
      </c>
      <c r="N46" s="43" t="s">
        <v>104</v>
      </c>
    </row>
    <row r="47" spans="1:14" ht="36" customHeight="1" x14ac:dyDescent="0.5">
      <c r="A47" s="51">
        <v>25</v>
      </c>
      <c r="B47" s="52" t="s">
        <v>105</v>
      </c>
      <c r="C47" s="82">
        <v>35700</v>
      </c>
      <c r="D47" s="53">
        <f t="shared" si="0"/>
        <v>35700</v>
      </c>
      <c r="E47" s="51" t="s">
        <v>25</v>
      </c>
      <c r="F47" s="51" t="str">
        <f t="shared" si="1"/>
        <v>ร้าน เจ.เอ็น.พี กรุ๊ป, 23800 บาท</v>
      </c>
      <c r="G47" s="57" t="s">
        <v>106</v>
      </c>
      <c r="H47" s="55">
        <v>23800</v>
      </c>
      <c r="I47" s="55" t="str">
        <f t="shared" si="2"/>
        <v>ร้าน เจ.เอ็น.พี กรุ๊ป , 23800 บาท</v>
      </c>
      <c r="J47" s="57" t="s">
        <v>106</v>
      </c>
      <c r="K47" s="55">
        <v>23800</v>
      </c>
      <c r="L47" s="51" t="s">
        <v>27</v>
      </c>
      <c r="M47" s="41" t="s">
        <v>28</v>
      </c>
      <c r="N47" s="51" t="s">
        <v>107</v>
      </c>
    </row>
    <row r="48" spans="1:14" s="50" customFormat="1" ht="47.25" customHeight="1" x14ac:dyDescent="0.5">
      <c r="A48" s="43"/>
      <c r="B48" s="69"/>
      <c r="C48" s="81"/>
      <c r="D48" s="45"/>
      <c r="E48" s="43"/>
      <c r="F48" s="43" t="str">
        <f t="shared" si="1"/>
        <v>ร้านอาทรพาณิชย์, 11235 บาท</v>
      </c>
      <c r="G48" s="46" t="s">
        <v>108</v>
      </c>
      <c r="H48" s="47">
        <v>11235</v>
      </c>
      <c r="I48" s="47" t="str">
        <f t="shared" si="2"/>
        <v>ร้านอาทรพาณิชย์ , 11235 บาท</v>
      </c>
      <c r="J48" s="46" t="s">
        <v>108</v>
      </c>
      <c r="K48" s="47">
        <v>11235</v>
      </c>
      <c r="L48" s="43"/>
      <c r="M48" s="48"/>
      <c r="N48" s="43"/>
    </row>
    <row r="49" spans="1:14" x14ac:dyDescent="0.5">
      <c r="A49" s="51">
        <v>26</v>
      </c>
      <c r="B49" s="52" t="s">
        <v>109</v>
      </c>
      <c r="C49" s="82">
        <v>16150</v>
      </c>
      <c r="D49" s="53">
        <f t="shared" si="0"/>
        <v>16150</v>
      </c>
      <c r="E49" s="51" t="s">
        <v>25</v>
      </c>
      <c r="F49" s="51" t="str">
        <f t="shared" si="1"/>
        <v>ร้าน เจ.เอ็น.พี กรุ๊ป, 10200 บาท</v>
      </c>
      <c r="G49" s="57" t="s">
        <v>106</v>
      </c>
      <c r="H49" s="55">
        <v>10200</v>
      </c>
      <c r="I49" s="40" t="str">
        <f t="shared" si="2"/>
        <v>ร้าน เจ.เอ็น.พี กรุ๊ป , 10200 บาท</v>
      </c>
      <c r="J49" s="57" t="s">
        <v>106</v>
      </c>
      <c r="K49" s="55">
        <v>10200</v>
      </c>
      <c r="L49" s="51" t="s">
        <v>27</v>
      </c>
      <c r="M49" s="41" t="s">
        <v>28</v>
      </c>
      <c r="N49" s="51" t="s">
        <v>110</v>
      </c>
    </row>
    <row r="50" spans="1:14" s="50" customFormat="1" ht="42.75" customHeight="1" x14ac:dyDescent="0.5">
      <c r="A50" s="43"/>
      <c r="B50" s="69"/>
      <c r="C50" s="81"/>
      <c r="D50" s="45"/>
      <c r="E50" s="43"/>
      <c r="F50" s="43" t="str">
        <f t="shared" si="1"/>
        <v>ห้างหุ้นส่วนจำกัด เดอะ สกาย ซิสเต็มส์, 5906.4 บาท</v>
      </c>
      <c r="G50" s="46" t="s">
        <v>98</v>
      </c>
      <c r="H50" s="47">
        <v>5906.4</v>
      </c>
      <c r="I50" s="47" t="str">
        <f t="shared" si="2"/>
        <v>ห้างหุ้นส่วนจำกัด เดอะ สกาย ซิสเต็มส์ , 5906.4 บาท</v>
      </c>
      <c r="J50" s="46" t="s">
        <v>98</v>
      </c>
      <c r="K50" s="47">
        <v>5906.4</v>
      </c>
      <c r="L50" s="43"/>
      <c r="M50" s="48"/>
      <c r="N50" s="43"/>
    </row>
    <row r="51" spans="1:14" s="50" customFormat="1" ht="60.75" x14ac:dyDescent="0.5">
      <c r="A51" s="43">
        <v>27</v>
      </c>
      <c r="B51" s="69" t="s">
        <v>111</v>
      </c>
      <c r="C51" s="81">
        <v>18500</v>
      </c>
      <c r="D51" s="45">
        <f t="shared" si="0"/>
        <v>18500</v>
      </c>
      <c r="E51" s="43" t="s">
        <v>25</v>
      </c>
      <c r="F51" s="43" t="str">
        <f t="shared" si="1"/>
        <v>ห้างหุ้นส่วนจำกัด เดอะ สกาย ซิสเต็มส์, 18436.1 บาท</v>
      </c>
      <c r="G51" s="46" t="s">
        <v>98</v>
      </c>
      <c r="H51" s="47">
        <v>18436.099999999999</v>
      </c>
      <c r="I51" s="47" t="str">
        <f t="shared" si="2"/>
        <v>ห้างหุ้นส่วนจำกัด เดอะ สกาย ซิสเต็มส์ , 18436.1 บาท</v>
      </c>
      <c r="J51" s="46" t="s">
        <v>98</v>
      </c>
      <c r="K51" s="47">
        <v>18436.099999999999</v>
      </c>
      <c r="L51" s="43" t="s">
        <v>27</v>
      </c>
      <c r="M51" s="73" t="s">
        <v>28</v>
      </c>
      <c r="N51" s="43" t="s">
        <v>112</v>
      </c>
    </row>
    <row r="52" spans="1:14" s="50" customFormat="1" ht="60.75" x14ac:dyDescent="0.5">
      <c r="A52" s="43">
        <v>28</v>
      </c>
      <c r="B52" s="69" t="s">
        <v>113</v>
      </c>
      <c r="C52" s="81">
        <v>17850</v>
      </c>
      <c r="D52" s="45">
        <f t="shared" si="0"/>
        <v>17850</v>
      </c>
      <c r="E52" s="43" t="s">
        <v>25</v>
      </c>
      <c r="F52" s="43" t="str">
        <f t="shared" si="1"/>
        <v>ร้านอาทรพาณิชย์, 17849.74 บาท</v>
      </c>
      <c r="G52" s="46" t="s">
        <v>108</v>
      </c>
      <c r="H52" s="47">
        <v>17849.740000000002</v>
      </c>
      <c r="I52" s="47" t="str">
        <f t="shared" si="2"/>
        <v>ร้านอาทรพาณิชย์ , 17849.74 บาท</v>
      </c>
      <c r="J52" s="46" t="s">
        <v>108</v>
      </c>
      <c r="K52" s="47">
        <v>17849.740000000002</v>
      </c>
      <c r="L52" s="43" t="s">
        <v>27</v>
      </c>
      <c r="M52" s="73" t="s">
        <v>28</v>
      </c>
      <c r="N52" s="43" t="s">
        <v>114</v>
      </c>
    </row>
    <row r="53" spans="1:14" s="50" customFormat="1" ht="60.75" x14ac:dyDescent="0.5">
      <c r="A53" s="43">
        <v>29</v>
      </c>
      <c r="B53" s="69" t="s">
        <v>115</v>
      </c>
      <c r="C53" s="81">
        <v>1300</v>
      </c>
      <c r="D53" s="45">
        <f t="shared" si="0"/>
        <v>1300</v>
      </c>
      <c r="E53" s="43" t="s">
        <v>25</v>
      </c>
      <c r="F53" s="43" t="str">
        <f t="shared" si="1"/>
        <v>ร้านเอนกสเตชั่นเนอรี่, 1300 บาท</v>
      </c>
      <c r="G53" s="46" t="s">
        <v>86</v>
      </c>
      <c r="H53" s="47">
        <v>1300</v>
      </c>
      <c r="I53" s="47" t="str">
        <f t="shared" si="2"/>
        <v>ร้านเอนกสเตชั้นเนอรี่ , 1300 บาท</v>
      </c>
      <c r="J53" s="46" t="s">
        <v>96</v>
      </c>
      <c r="K53" s="47">
        <v>1300</v>
      </c>
      <c r="L53" s="43" t="s">
        <v>27</v>
      </c>
      <c r="M53" s="73" t="s">
        <v>28</v>
      </c>
      <c r="N53" s="43" t="s">
        <v>116</v>
      </c>
    </row>
    <row r="54" spans="1:14" s="50" customFormat="1" ht="60.75" x14ac:dyDescent="0.5">
      <c r="A54" s="43">
        <v>30</v>
      </c>
      <c r="B54" s="69" t="s">
        <v>117</v>
      </c>
      <c r="C54" s="81">
        <v>500</v>
      </c>
      <c r="D54" s="45">
        <f t="shared" si="0"/>
        <v>500</v>
      </c>
      <c r="E54" s="43" t="s">
        <v>25</v>
      </c>
      <c r="F54" s="43" t="str">
        <f t="shared" si="1"/>
        <v>ร้านเอนกสเตชั่นเนอรี่, 449.4 บาท</v>
      </c>
      <c r="G54" s="46" t="s">
        <v>86</v>
      </c>
      <c r="H54" s="47">
        <v>449.4</v>
      </c>
      <c r="I54" s="47" t="str">
        <f t="shared" si="2"/>
        <v>ร้านเอนกสเตชั่นเนอรี่ , 449.4 บาท</v>
      </c>
      <c r="J54" s="46" t="s">
        <v>86</v>
      </c>
      <c r="K54" s="47">
        <v>449.4</v>
      </c>
      <c r="L54" s="43" t="s">
        <v>27</v>
      </c>
      <c r="M54" s="73" t="s">
        <v>28</v>
      </c>
      <c r="N54" s="43" t="s">
        <v>118</v>
      </c>
    </row>
    <row r="55" spans="1:14" s="50" customFormat="1" ht="60.75" x14ac:dyDescent="0.5">
      <c r="A55" s="43">
        <v>31</v>
      </c>
      <c r="B55" s="69" t="s">
        <v>119</v>
      </c>
      <c r="C55" s="81">
        <v>2000</v>
      </c>
      <c r="D55" s="45">
        <f t="shared" si="0"/>
        <v>2000</v>
      </c>
      <c r="E55" s="43" t="s">
        <v>25</v>
      </c>
      <c r="F55" s="43" t="str">
        <f t="shared" si="1"/>
        <v>ร้าน เอ.โอ.ดี ซัพพลาย , 1800 บาท</v>
      </c>
      <c r="G55" s="46" t="s">
        <v>120</v>
      </c>
      <c r="H55" s="47">
        <v>1800</v>
      </c>
      <c r="I55" s="47" t="str">
        <f t="shared" si="2"/>
        <v>ร้าน เอ.โอ.ดี ซัพพลาย  , 1800 บาท</v>
      </c>
      <c r="J55" s="46" t="s">
        <v>120</v>
      </c>
      <c r="K55" s="47">
        <v>1800</v>
      </c>
      <c r="L55" s="43" t="s">
        <v>27</v>
      </c>
      <c r="M55" s="73" t="s">
        <v>28</v>
      </c>
      <c r="N55" s="43" t="s">
        <v>121</v>
      </c>
    </row>
    <row r="56" spans="1:14" s="50" customFormat="1" ht="60.75" x14ac:dyDescent="0.5">
      <c r="A56" s="43">
        <v>32</v>
      </c>
      <c r="B56" s="69" t="s">
        <v>122</v>
      </c>
      <c r="C56" s="81">
        <v>8400</v>
      </c>
      <c r="D56" s="45">
        <f t="shared" si="0"/>
        <v>8400</v>
      </c>
      <c r="E56" s="43" t="s">
        <v>25</v>
      </c>
      <c r="F56" s="43" t="str">
        <f t="shared" si="1"/>
        <v>ร้าน เจ.เอ็น.พี กรุ๊ป, 8400 บาท</v>
      </c>
      <c r="G56" s="46" t="s">
        <v>106</v>
      </c>
      <c r="H56" s="47">
        <v>8400</v>
      </c>
      <c r="I56" s="47" t="str">
        <f t="shared" si="2"/>
        <v>ร้าน เจ.เอ็น.พี กรุ๊ป , 8400 บาท</v>
      </c>
      <c r="J56" s="46" t="s">
        <v>106</v>
      </c>
      <c r="K56" s="47">
        <v>8400</v>
      </c>
      <c r="L56" s="43" t="s">
        <v>27</v>
      </c>
      <c r="M56" s="73" t="s">
        <v>28</v>
      </c>
      <c r="N56" s="43" t="s">
        <v>123</v>
      </c>
    </row>
    <row r="57" spans="1:14" s="50" customFormat="1" ht="60.75" x14ac:dyDescent="0.5">
      <c r="A57" s="43">
        <v>33</v>
      </c>
      <c r="B57" s="69" t="s">
        <v>124</v>
      </c>
      <c r="C57" s="81">
        <v>8400</v>
      </c>
      <c r="D57" s="45">
        <f t="shared" si="0"/>
        <v>8400</v>
      </c>
      <c r="E57" s="43" t="s">
        <v>25</v>
      </c>
      <c r="F57" s="43" t="str">
        <f t="shared" si="1"/>
        <v>ร้าน เอ.โอ.ดี ซัพพลาย , 8400 บาท</v>
      </c>
      <c r="G57" s="46" t="s">
        <v>120</v>
      </c>
      <c r="H57" s="47">
        <v>8400</v>
      </c>
      <c r="I57" s="47" t="str">
        <f t="shared" si="2"/>
        <v>ร้าน เอ.โอ.ดี ซัพพลาย  , 8400 บาท</v>
      </c>
      <c r="J57" s="46" t="s">
        <v>120</v>
      </c>
      <c r="K57" s="47">
        <v>8400</v>
      </c>
      <c r="L57" s="43" t="s">
        <v>27</v>
      </c>
      <c r="M57" s="73" t="s">
        <v>28</v>
      </c>
      <c r="N57" s="43" t="s">
        <v>125</v>
      </c>
    </row>
    <row r="58" spans="1:14" s="50" customFormat="1" ht="60.75" x14ac:dyDescent="0.5">
      <c r="A58" s="43">
        <v>34</v>
      </c>
      <c r="B58" s="69" t="s">
        <v>126</v>
      </c>
      <c r="C58" s="81">
        <v>17500</v>
      </c>
      <c r="D58" s="45">
        <f t="shared" si="0"/>
        <v>17500</v>
      </c>
      <c r="E58" s="43" t="s">
        <v>25</v>
      </c>
      <c r="F58" s="43" t="str">
        <f t="shared" si="1"/>
        <v>ร้านอาทรพาณิชย์, 17328.65 บาท</v>
      </c>
      <c r="G58" s="46" t="s">
        <v>108</v>
      </c>
      <c r="H58" s="47">
        <v>17328.650000000001</v>
      </c>
      <c r="I58" s="47" t="str">
        <f t="shared" si="2"/>
        <v>ร้านอาทรพาณิชย์ , 17328.65 บาท</v>
      </c>
      <c r="J58" s="46" t="s">
        <v>108</v>
      </c>
      <c r="K58" s="47">
        <v>17328.650000000001</v>
      </c>
      <c r="L58" s="43" t="s">
        <v>27</v>
      </c>
      <c r="M58" s="73" t="s">
        <v>28</v>
      </c>
      <c r="N58" s="43" t="s">
        <v>127</v>
      </c>
    </row>
    <row r="59" spans="1:14" s="50" customFormat="1" ht="60.75" x14ac:dyDescent="0.5">
      <c r="A59" s="43">
        <v>35</v>
      </c>
      <c r="B59" s="69" t="s">
        <v>128</v>
      </c>
      <c r="C59" s="81">
        <v>2100</v>
      </c>
      <c r="D59" s="45">
        <f t="shared" si="0"/>
        <v>2100</v>
      </c>
      <c r="E59" s="43" t="s">
        <v>25</v>
      </c>
      <c r="F59" s="43" t="str">
        <f t="shared" si="1"/>
        <v>ร้านอาทรพาณิชย์, 2033 บาท</v>
      </c>
      <c r="G59" s="46" t="s">
        <v>108</v>
      </c>
      <c r="H59" s="47">
        <v>2033</v>
      </c>
      <c r="I59" s="47" t="str">
        <f t="shared" si="2"/>
        <v>ร้านอาทรพาณิชย์ , 2033 บาท</v>
      </c>
      <c r="J59" s="46" t="s">
        <v>108</v>
      </c>
      <c r="K59" s="47">
        <v>2033</v>
      </c>
      <c r="L59" s="43" t="s">
        <v>27</v>
      </c>
      <c r="M59" s="73" t="s">
        <v>28</v>
      </c>
      <c r="N59" s="43" t="s">
        <v>129</v>
      </c>
    </row>
    <row r="60" spans="1:14" s="50" customFormat="1" ht="60.75" x14ac:dyDescent="0.5">
      <c r="A60" s="43">
        <v>36</v>
      </c>
      <c r="B60" s="69" t="s">
        <v>130</v>
      </c>
      <c r="C60" s="81">
        <v>1500</v>
      </c>
      <c r="D60" s="45">
        <f t="shared" si="0"/>
        <v>1500</v>
      </c>
      <c r="E60" s="43" t="s">
        <v>25</v>
      </c>
      <c r="F60" s="43" t="str">
        <f t="shared" si="1"/>
        <v>ร้านอาทรพาณิชย์, 1465.7 บาท</v>
      </c>
      <c r="G60" s="46" t="s">
        <v>108</v>
      </c>
      <c r="H60" s="47">
        <v>1465.7</v>
      </c>
      <c r="I60" s="47" t="str">
        <f t="shared" si="2"/>
        <v>ร้านอาทรพาณิชย์ , 1465.7 บาท</v>
      </c>
      <c r="J60" s="46" t="s">
        <v>108</v>
      </c>
      <c r="K60" s="47">
        <v>1465.7</v>
      </c>
      <c r="L60" s="43" t="s">
        <v>27</v>
      </c>
      <c r="M60" s="73" t="s">
        <v>28</v>
      </c>
      <c r="N60" s="43" t="s">
        <v>131</v>
      </c>
    </row>
    <row r="61" spans="1:14" s="50" customFormat="1" ht="60.75" x14ac:dyDescent="0.5">
      <c r="A61" s="43">
        <v>37</v>
      </c>
      <c r="B61" s="69" t="s">
        <v>132</v>
      </c>
      <c r="C61" s="81">
        <v>8800</v>
      </c>
      <c r="D61" s="45">
        <f t="shared" si="0"/>
        <v>8800</v>
      </c>
      <c r="E61" s="43" t="s">
        <v>25</v>
      </c>
      <c r="F61" s="43" t="str">
        <f t="shared" si="1"/>
        <v>ห้างหุ้นส่วนจำกัด เดอะ สกาย ซิสเต็มส์, 8720.5 บาท</v>
      </c>
      <c r="G61" s="46" t="s">
        <v>98</v>
      </c>
      <c r="H61" s="47">
        <v>8720.5</v>
      </c>
      <c r="I61" s="47" t="str">
        <f t="shared" si="2"/>
        <v>ห้างหุ้นส่วนจำกัด เดอะ สกาย ซิสเต็มส์ , 8720.5 บาท</v>
      </c>
      <c r="J61" s="46" t="s">
        <v>98</v>
      </c>
      <c r="K61" s="47">
        <v>8720.5</v>
      </c>
      <c r="L61" s="43" t="s">
        <v>27</v>
      </c>
      <c r="M61" s="73" t="s">
        <v>28</v>
      </c>
      <c r="N61" s="43" t="s">
        <v>133</v>
      </c>
    </row>
    <row r="62" spans="1:14" s="50" customFormat="1" ht="60.75" x14ac:dyDescent="0.5">
      <c r="A62" s="43">
        <v>38</v>
      </c>
      <c r="B62" s="69" t="s">
        <v>134</v>
      </c>
      <c r="C62" s="81">
        <v>3900</v>
      </c>
      <c r="D62" s="45">
        <f t="shared" si="0"/>
        <v>3900</v>
      </c>
      <c r="E62" s="43" t="s">
        <v>25</v>
      </c>
      <c r="F62" s="43" t="str">
        <f t="shared" si="1"/>
        <v>ร้านอาทรพาณิชย์, 3766.4 บาท</v>
      </c>
      <c r="G62" s="46" t="s">
        <v>108</v>
      </c>
      <c r="H62" s="47">
        <v>3766.4</v>
      </c>
      <c r="I62" s="47" t="str">
        <f t="shared" si="2"/>
        <v>ร้านอาทรพาณิชย์ , 3766.4 บาท</v>
      </c>
      <c r="J62" s="46" t="s">
        <v>108</v>
      </c>
      <c r="K62" s="47">
        <v>3766.4</v>
      </c>
      <c r="L62" s="43" t="s">
        <v>27</v>
      </c>
      <c r="M62" s="73" t="s">
        <v>28</v>
      </c>
      <c r="N62" s="43" t="s">
        <v>135</v>
      </c>
    </row>
    <row r="63" spans="1:14" s="50" customFormat="1" ht="60.75" x14ac:dyDescent="0.5">
      <c r="A63" s="43">
        <v>39</v>
      </c>
      <c r="B63" s="69" t="s">
        <v>136</v>
      </c>
      <c r="C63" s="81">
        <v>11200</v>
      </c>
      <c r="D63" s="45">
        <f t="shared" si="0"/>
        <v>11200</v>
      </c>
      <c r="E63" s="43" t="s">
        <v>25</v>
      </c>
      <c r="F63" s="43" t="str">
        <f t="shared" si="1"/>
        <v>ร้านเอนกสเตชั่นเนอรี่, 11160.1 บาท</v>
      </c>
      <c r="G63" s="46" t="s">
        <v>86</v>
      </c>
      <c r="H63" s="47">
        <v>11160.1</v>
      </c>
      <c r="I63" s="47" t="str">
        <f t="shared" si="2"/>
        <v>ร้านเอนกสเตชั่นเนอรี่ , 11160.1 บาท</v>
      </c>
      <c r="J63" s="46" t="s">
        <v>86</v>
      </c>
      <c r="K63" s="47">
        <v>11160.1</v>
      </c>
      <c r="L63" s="43" t="s">
        <v>27</v>
      </c>
      <c r="M63" s="73" t="s">
        <v>28</v>
      </c>
      <c r="N63" s="43" t="s">
        <v>137</v>
      </c>
    </row>
    <row r="64" spans="1:14" s="50" customFormat="1" ht="60.75" x14ac:dyDescent="0.5">
      <c r="A64" s="43">
        <v>40</v>
      </c>
      <c r="B64" s="69" t="s">
        <v>138</v>
      </c>
      <c r="C64" s="81">
        <v>1600</v>
      </c>
      <c r="D64" s="45">
        <f t="shared" si="0"/>
        <v>1600</v>
      </c>
      <c r="E64" s="43" t="s">
        <v>25</v>
      </c>
      <c r="F64" s="43" t="str">
        <f t="shared" si="1"/>
        <v>ร้านเอนกสเตชั่นเนอรี่, 1540.8 บาท</v>
      </c>
      <c r="G64" s="46" t="s">
        <v>86</v>
      </c>
      <c r="H64" s="47">
        <v>1540.8</v>
      </c>
      <c r="I64" s="47" t="str">
        <f t="shared" si="2"/>
        <v>ร้านเอนกสเตชั่นเนอรี่ , 1540.8 บาท</v>
      </c>
      <c r="J64" s="46" t="s">
        <v>86</v>
      </c>
      <c r="K64" s="47">
        <v>1540.8</v>
      </c>
      <c r="L64" s="43" t="s">
        <v>27</v>
      </c>
      <c r="M64" s="73" t="s">
        <v>28</v>
      </c>
      <c r="N64" s="43" t="s">
        <v>139</v>
      </c>
    </row>
    <row r="65" spans="1:14" s="50" customFormat="1" ht="60.75" x14ac:dyDescent="0.5">
      <c r="A65" s="43">
        <v>41</v>
      </c>
      <c r="B65" s="69" t="s">
        <v>140</v>
      </c>
      <c r="C65" s="81">
        <v>50000</v>
      </c>
      <c r="D65" s="45">
        <f t="shared" si="0"/>
        <v>50000</v>
      </c>
      <c r="E65" s="43" t="s">
        <v>25</v>
      </c>
      <c r="F65" s="43" t="str">
        <f t="shared" si="1"/>
        <v>ร้านเอนกสเตชั่นเนอรี่, 46938.76 บาท</v>
      </c>
      <c r="G65" s="46" t="s">
        <v>86</v>
      </c>
      <c r="H65" s="47">
        <v>46938.76</v>
      </c>
      <c r="I65" s="47" t="str">
        <f t="shared" si="2"/>
        <v>ร้านเอนกสเตชั่นเนอรี่ , 46938.76 บาท</v>
      </c>
      <c r="J65" s="46" t="s">
        <v>86</v>
      </c>
      <c r="K65" s="47">
        <v>46938.76</v>
      </c>
      <c r="L65" s="43" t="s">
        <v>27</v>
      </c>
      <c r="M65" s="73" t="s">
        <v>28</v>
      </c>
      <c r="N65" s="43" t="s">
        <v>141</v>
      </c>
    </row>
    <row r="66" spans="1:14" s="50" customFormat="1" ht="60.75" x14ac:dyDescent="0.5">
      <c r="A66" s="43">
        <v>42</v>
      </c>
      <c r="B66" s="69" t="s">
        <v>142</v>
      </c>
      <c r="C66" s="81">
        <v>66400</v>
      </c>
      <c r="D66" s="45">
        <f t="shared" si="0"/>
        <v>66400</v>
      </c>
      <c r="E66" s="43" t="s">
        <v>25</v>
      </c>
      <c r="F66" s="43" t="str">
        <f t="shared" si="1"/>
        <v>ร้านอาทรพาณิชย์, 66635.05 บาท</v>
      </c>
      <c r="G66" s="46" t="s">
        <v>108</v>
      </c>
      <c r="H66" s="47">
        <v>66635.05</v>
      </c>
      <c r="I66" s="47" t="str">
        <f t="shared" si="2"/>
        <v>ร้านอาทรพาณิชย์ , 66635.05 บาท</v>
      </c>
      <c r="J66" s="46" t="s">
        <v>108</v>
      </c>
      <c r="K66" s="47">
        <v>66635.05</v>
      </c>
      <c r="L66" s="43" t="s">
        <v>27</v>
      </c>
      <c r="M66" s="73" t="s">
        <v>28</v>
      </c>
      <c r="N66" s="43" t="s">
        <v>143</v>
      </c>
    </row>
    <row r="67" spans="1:14" s="50" customFormat="1" ht="60.75" x14ac:dyDescent="0.5">
      <c r="A67" s="43">
        <v>43</v>
      </c>
      <c r="B67" s="69" t="s">
        <v>144</v>
      </c>
      <c r="C67" s="81">
        <v>300</v>
      </c>
      <c r="D67" s="45">
        <f t="shared" si="0"/>
        <v>300</v>
      </c>
      <c r="E67" s="43" t="s">
        <v>25</v>
      </c>
      <c r="F67" s="43" t="str">
        <f t="shared" si="1"/>
        <v>ร้านเอนกสเตชั่นเนอรี่, 246.1 บาท</v>
      </c>
      <c r="G67" s="46" t="s">
        <v>86</v>
      </c>
      <c r="H67" s="47">
        <v>246.1</v>
      </c>
      <c r="I67" s="47" t="str">
        <f t="shared" si="2"/>
        <v>ร้านเอนกสเตชั่นเนอรี่ , 246.1 บาท</v>
      </c>
      <c r="J67" s="46" t="s">
        <v>86</v>
      </c>
      <c r="K67" s="47">
        <v>246.1</v>
      </c>
      <c r="L67" s="43" t="s">
        <v>27</v>
      </c>
      <c r="M67" s="73" t="s">
        <v>28</v>
      </c>
      <c r="N67" s="43" t="s">
        <v>145</v>
      </c>
    </row>
    <row r="68" spans="1:14" s="50" customFormat="1" ht="60.75" x14ac:dyDescent="0.5">
      <c r="A68" s="43">
        <v>44</v>
      </c>
      <c r="B68" s="69" t="s">
        <v>146</v>
      </c>
      <c r="C68" s="81">
        <v>4400</v>
      </c>
      <c r="D68" s="45">
        <f t="shared" si="0"/>
        <v>4400</v>
      </c>
      <c r="E68" s="43" t="s">
        <v>25</v>
      </c>
      <c r="F68" s="43" t="str">
        <f t="shared" si="1"/>
        <v>ร้านเอนกสเตชั่นเนอรี่, 4365.6 บาท</v>
      </c>
      <c r="G68" s="46" t="s">
        <v>86</v>
      </c>
      <c r="H68" s="47">
        <v>4365.6000000000004</v>
      </c>
      <c r="I68" s="47" t="str">
        <f t="shared" si="2"/>
        <v>ร้านเอนกสเตชั่นเนอรี่ , 4365.6 บาท</v>
      </c>
      <c r="J68" s="46" t="s">
        <v>86</v>
      </c>
      <c r="K68" s="47">
        <v>4365.6000000000004</v>
      </c>
      <c r="L68" s="43" t="s">
        <v>27</v>
      </c>
      <c r="M68" s="73" t="s">
        <v>28</v>
      </c>
      <c r="N68" s="43" t="s">
        <v>147</v>
      </c>
    </row>
    <row r="69" spans="1:14" s="50" customFormat="1" ht="60.75" x14ac:dyDescent="0.5">
      <c r="A69" s="43">
        <v>45</v>
      </c>
      <c r="B69" s="69" t="s">
        <v>148</v>
      </c>
      <c r="C69" s="81">
        <v>4100</v>
      </c>
      <c r="D69" s="45">
        <f t="shared" si="0"/>
        <v>4100</v>
      </c>
      <c r="E69" s="43" t="s">
        <v>25</v>
      </c>
      <c r="F69" s="43" t="str">
        <f t="shared" si="1"/>
        <v>ร้านเอนกสเตชั่นเนอรี่, 4100 บาท</v>
      </c>
      <c r="G69" s="46" t="s">
        <v>86</v>
      </c>
      <c r="H69" s="47">
        <v>4100</v>
      </c>
      <c r="I69" s="47" t="str">
        <f t="shared" si="2"/>
        <v>ร้านเอนกสเตชั่นเนอรี่ , 4100 บาท</v>
      </c>
      <c r="J69" s="46" t="s">
        <v>86</v>
      </c>
      <c r="K69" s="47">
        <v>4100</v>
      </c>
      <c r="L69" s="43" t="s">
        <v>27</v>
      </c>
      <c r="M69" s="73" t="s">
        <v>28</v>
      </c>
      <c r="N69" s="43" t="s">
        <v>149</v>
      </c>
    </row>
    <row r="70" spans="1:14" s="50" customFormat="1" ht="60.75" x14ac:dyDescent="0.5">
      <c r="A70" s="43">
        <v>46</v>
      </c>
      <c r="B70" s="69" t="s">
        <v>150</v>
      </c>
      <c r="C70" s="81">
        <v>3100</v>
      </c>
      <c r="D70" s="45">
        <f t="shared" si="0"/>
        <v>3100</v>
      </c>
      <c r="E70" s="43" t="s">
        <v>25</v>
      </c>
      <c r="F70" s="43" t="str">
        <f t="shared" si="1"/>
        <v>ร้าน เอ.โอ.ดี ซัพพลาย , 3100 บาท</v>
      </c>
      <c r="G70" s="46" t="s">
        <v>120</v>
      </c>
      <c r="H70" s="47">
        <v>3100</v>
      </c>
      <c r="I70" s="47" t="str">
        <f t="shared" si="2"/>
        <v>ร้าน เอ.โอ.ดี ซัพพลาย  , 3100 บาท</v>
      </c>
      <c r="J70" s="46" t="s">
        <v>120</v>
      </c>
      <c r="K70" s="47">
        <v>3100</v>
      </c>
      <c r="L70" s="43" t="s">
        <v>27</v>
      </c>
      <c r="M70" s="73" t="s">
        <v>28</v>
      </c>
      <c r="N70" s="43" t="s">
        <v>151</v>
      </c>
    </row>
    <row r="71" spans="1:14" ht="60.75" customHeight="1" x14ac:dyDescent="0.5">
      <c r="A71" s="51">
        <v>47</v>
      </c>
      <c r="B71" s="52" t="s">
        <v>152</v>
      </c>
      <c r="C71" s="82">
        <v>50001</v>
      </c>
      <c r="D71" s="53">
        <f t="shared" si="0"/>
        <v>50001</v>
      </c>
      <c r="E71" s="51" t="s">
        <v>25</v>
      </c>
      <c r="F71" s="51" t="str">
        <f t="shared" si="1"/>
        <v>ร้านเอนกสเตชั่นเนอรี่, 51000.48 บาท</v>
      </c>
      <c r="G71" s="57" t="s">
        <v>86</v>
      </c>
      <c r="H71" s="55">
        <v>51000.480000000003</v>
      </c>
      <c r="I71" s="55" t="str">
        <f t="shared" si="2"/>
        <v>ร้านเอนกสเตชั่นเนอรี่ , 51000.48 บาท</v>
      </c>
      <c r="J71" s="57" t="s">
        <v>86</v>
      </c>
      <c r="K71" s="55">
        <v>51000.480000000003</v>
      </c>
      <c r="L71" s="51" t="s">
        <v>27</v>
      </c>
      <c r="M71" s="41" t="s">
        <v>28</v>
      </c>
      <c r="N71" s="51" t="s">
        <v>153</v>
      </c>
    </row>
    <row r="72" spans="1:14" s="50" customFormat="1" x14ac:dyDescent="0.5">
      <c r="A72" s="43"/>
      <c r="B72" s="44"/>
      <c r="C72" s="83"/>
      <c r="D72" s="45"/>
      <c r="E72" s="43"/>
      <c r="F72" s="43"/>
      <c r="G72" s="69"/>
      <c r="H72" s="83"/>
      <c r="I72" s="47"/>
      <c r="J72" s="69"/>
      <c r="K72" s="83"/>
      <c r="L72" s="43"/>
      <c r="M72" s="48"/>
      <c r="N72" s="43"/>
    </row>
    <row r="73" spans="1:14" x14ac:dyDescent="0.5">
      <c r="A73" s="51">
        <v>48</v>
      </c>
      <c r="B73" s="63" t="s">
        <v>154</v>
      </c>
      <c r="C73" s="63">
        <v>800</v>
      </c>
      <c r="D73" s="53">
        <f t="shared" ref="D73:D112" si="3">+C73</f>
        <v>800</v>
      </c>
      <c r="E73" s="51" t="s">
        <v>25</v>
      </c>
      <c r="F73" s="51" t="str">
        <f t="shared" ref="F73:F76" si="4">+G73&amp;", "&amp;H73&amp;" บาท"</f>
        <v>TMAX Design (เงินยืม), 800 บาท</v>
      </c>
      <c r="G73" s="84" t="s">
        <v>155</v>
      </c>
      <c r="H73" s="63">
        <v>800</v>
      </c>
      <c r="I73" s="40" t="str">
        <f t="shared" ref="I73:I75" si="5">+J73&amp;" , "&amp;K73&amp;" บาท"</f>
        <v>TMAX Design (เงินยืม) , 800 บาท</v>
      </c>
      <c r="J73" s="84" t="s">
        <v>155</v>
      </c>
      <c r="K73" s="63">
        <v>800</v>
      </c>
      <c r="L73" s="51" t="s">
        <v>27</v>
      </c>
      <c r="M73" s="41" t="s">
        <v>28</v>
      </c>
      <c r="N73" s="85" t="s">
        <v>156</v>
      </c>
    </row>
    <row r="74" spans="1:14" s="50" customFormat="1" ht="39.75" customHeight="1" x14ac:dyDescent="0.5">
      <c r="A74" s="43"/>
      <c r="B74" s="86" t="s">
        <v>157</v>
      </c>
      <c r="C74" s="45"/>
      <c r="D74" s="45"/>
      <c r="E74" s="43"/>
      <c r="F74" s="43"/>
      <c r="G74" s="46"/>
      <c r="H74" s="47"/>
      <c r="I74" s="47"/>
      <c r="J74" s="46"/>
      <c r="K74" s="47"/>
      <c r="L74" s="43"/>
      <c r="M74" s="48"/>
      <c r="N74" s="49"/>
    </row>
    <row r="75" spans="1:14" s="50" customFormat="1" ht="40.5" x14ac:dyDescent="0.5">
      <c r="A75" s="43">
        <v>49</v>
      </c>
      <c r="B75" s="87" t="s">
        <v>158</v>
      </c>
      <c r="C75" s="88">
        <v>395800</v>
      </c>
      <c r="D75" s="45">
        <f t="shared" si="3"/>
        <v>395800</v>
      </c>
      <c r="E75" s="43" t="s">
        <v>25</v>
      </c>
      <c r="F75" s="43" t="str">
        <f t="shared" si="4"/>
        <v>บริษัท นวธรโยธา จำกัด , 395800 บาท</v>
      </c>
      <c r="G75" s="86" t="s">
        <v>159</v>
      </c>
      <c r="H75" s="88">
        <v>395800</v>
      </c>
      <c r="I75" s="47" t="str">
        <f t="shared" si="5"/>
        <v>บริษัท นวธรโยธา จำกัด  , 395800 บาท</v>
      </c>
      <c r="J75" s="86" t="s">
        <v>159</v>
      </c>
      <c r="K75" s="88">
        <v>395800</v>
      </c>
      <c r="L75" s="43" t="s">
        <v>27</v>
      </c>
      <c r="M75" s="49" t="str">
        <f>+N75</f>
        <v>ส.51/2568 ลว. 23 ธ.ค. 67</v>
      </c>
      <c r="N75" s="49" t="s">
        <v>160</v>
      </c>
    </row>
    <row r="76" spans="1:14" s="93" customFormat="1" ht="24" x14ac:dyDescent="0.5">
      <c r="A76" s="89">
        <v>50</v>
      </c>
      <c r="B76" s="90" t="s">
        <v>161</v>
      </c>
      <c r="C76" s="76">
        <v>100000</v>
      </c>
      <c r="D76" s="76">
        <f t="shared" si="3"/>
        <v>100000</v>
      </c>
      <c r="E76" s="54" t="s">
        <v>25</v>
      </c>
      <c r="F76" s="91" t="str">
        <f t="shared" si="4"/>
        <v>นางวารินทร์ลดา สร้อยอาภรณ์, 100000 บาท</v>
      </c>
      <c r="G76" s="91" t="s">
        <v>162</v>
      </c>
      <c r="H76" s="76">
        <v>100000</v>
      </c>
      <c r="I76" s="91" t="str">
        <f t="shared" ref="I76" si="6">+J76&amp;", "&amp;K76&amp;" บาท"</f>
        <v>นางวารินทร์ลดา สร้อยอาภรณ์, 100000 บาท</v>
      </c>
      <c r="J76" s="89" t="s">
        <v>162</v>
      </c>
      <c r="K76" s="76">
        <v>100000</v>
      </c>
      <c r="L76" s="91" t="s">
        <v>27</v>
      </c>
      <c r="M76" s="54" t="str">
        <f>+N76</f>
        <v>ใบสั่งจ้าง 34/2568</v>
      </c>
      <c r="N76" s="92" t="s">
        <v>163</v>
      </c>
    </row>
    <row r="77" spans="1:14" s="93" customFormat="1" ht="24" x14ac:dyDescent="0.5">
      <c r="A77" s="89"/>
      <c r="B77" s="90" t="s">
        <v>164</v>
      </c>
      <c r="C77" s="76"/>
      <c r="D77" s="76"/>
      <c r="E77" s="91"/>
      <c r="F77" s="91"/>
      <c r="G77" s="94"/>
      <c r="H77" s="76"/>
      <c r="I77" s="91"/>
      <c r="J77" s="94"/>
      <c r="K77" s="76"/>
      <c r="L77" s="91"/>
      <c r="M77" s="54" t="str">
        <f>"ลว. "&amp;N77</f>
        <v>ลว. 20 ธค 68</v>
      </c>
      <c r="N77" s="92" t="s">
        <v>165</v>
      </c>
    </row>
    <row r="78" spans="1:14" s="100" customFormat="1" ht="24" x14ac:dyDescent="0.5">
      <c r="A78" s="95"/>
      <c r="B78" s="96"/>
      <c r="C78" s="72"/>
      <c r="D78" s="72"/>
      <c r="E78" s="97"/>
      <c r="F78" s="97"/>
      <c r="G78" s="98"/>
      <c r="H78" s="72"/>
      <c r="I78" s="97"/>
      <c r="J78" s="98"/>
      <c r="K78" s="72"/>
      <c r="L78" s="97"/>
      <c r="M78" s="97"/>
      <c r="N78" s="99"/>
    </row>
    <row r="79" spans="1:14" s="93" customFormat="1" ht="24" x14ac:dyDescent="0.5">
      <c r="A79" s="89">
        <v>51</v>
      </c>
      <c r="B79" s="90" t="s">
        <v>174</v>
      </c>
      <c r="C79" s="76">
        <v>71420</v>
      </c>
      <c r="D79" s="76">
        <f t="shared" ref="D79" si="7">+C79</f>
        <v>71420</v>
      </c>
      <c r="E79" s="101" t="s">
        <v>25</v>
      </c>
      <c r="F79" s="91" t="str">
        <f t="shared" ref="F79" si="8">+G79&amp;", "&amp;H79&amp;" บาท"</f>
        <v>ร้านสหกรณ์เทเวศร์ จำกัด, 34620 บาท</v>
      </c>
      <c r="G79" s="102" t="s">
        <v>166</v>
      </c>
      <c r="H79" s="103">
        <v>34620</v>
      </c>
      <c r="I79" s="104" t="str">
        <f t="shared" ref="I79" si="9">+J79&amp;", "&amp;K79&amp;" บาท"</f>
        <v>ร้านสหกรณ์เทเวศร์ จำกัด, 34620 บาท</v>
      </c>
      <c r="J79" s="105" t="s">
        <v>166</v>
      </c>
      <c r="K79" s="76">
        <v>34620</v>
      </c>
      <c r="L79" s="91" t="s">
        <v>27</v>
      </c>
      <c r="M79" s="41" t="s">
        <v>28</v>
      </c>
      <c r="N79" s="92" t="s">
        <v>167</v>
      </c>
    </row>
    <row r="80" spans="1:14" s="93" customFormat="1" ht="24" x14ac:dyDescent="0.5">
      <c r="A80" s="89"/>
      <c r="B80" s="90"/>
      <c r="C80" s="76"/>
      <c r="D80" s="76"/>
      <c r="E80" s="106"/>
      <c r="F80" s="91"/>
      <c r="G80" s="107"/>
      <c r="H80" s="103"/>
      <c r="I80" s="104"/>
      <c r="J80" s="108"/>
      <c r="K80" s="76"/>
      <c r="L80" s="91"/>
      <c r="M80" s="109"/>
      <c r="N80" s="92" t="s">
        <v>168</v>
      </c>
    </row>
    <row r="81" spans="1:14" s="100" customFormat="1" ht="24" x14ac:dyDescent="0.5">
      <c r="A81" s="95"/>
      <c r="B81" s="96"/>
      <c r="C81" s="72"/>
      <c r="D81" s="72"/>
      <c r="E81" s="110"/>
      <c r="F81" s="97"/>
      <c r="G81" s="111"/>
      <c r="H81" s="112"/>
      <c r="I81" s="113"/>
      <c r="J81" s="114"/>
      <c r="K81" s="72"/>
      <c r="L81" s="97"/>
      <c r="M81" s="48"/>
      <c r="N81" s="99"/>
    </row>
    <row r="82" spans="1:14" s="93" customFormat="1" ht="24" x14ac:dyDescent="0.5">
      <c r="A82" s="89">
        <v>52</v>
      </c>
      <c r="B82" s="90" t="s">
        <v>69</v>
      </c>
      <c r="C82" s="76">
        <v>2345</v>
      </c>
      <c r="D82" s="76">
        <f t="shared" ref="D82" si="10">+C82</f>
        <v>2345</v>
      </c>
      <c r="E82" s="101" t="s">
        <v>25</v>
      </c>
      <c r="F82" s="91" t="str">
        <f t="shared" ref="F82" si="11">+G82&amp;", "&amp;H82&amp;" บาท"</f>
        <v>นายสมศักดิ์ รอบรู้, 2345 บาท</v>
      </c>
      <c r="G82" s="102" t="s">
        <v>63</v>
      </c>
      <c r="H82" s="103">
        <v>2345</v>
      </c>
      <c r="I82" s="104" t="str">
        <f t="shared" ref="I82" si="12">+J82&amp;", "&amp;K82&amp;" บาท"</f>
        <v>นายสมศักดิ์ รอบรู้, 2345 บาท</v>
      </c>
      <c r="J82" s="105" t="s">
        <v>63</v>
      </c>
      <c r="K82" s="76">
        <v>2345</v>
      </c>
      <c r="L82" s="89" t="s">
        <v>27</v>
      </c>
      <c r="M82" s="41" t="s">
        <v>28</v>
      </c>
      <c r="N82" s="115" t="s">
        <v>70</v>
      </c>
    </row>
    <row r="83" spans="1:14" s="93" customFormat="1" ht="24" x14ac:dyDescent="0.5">
      <c r="A83" s="89"/>
      <c r="B83" s="90" t="s">
        <v>175</v>
      </c>
      <c r="C83" s="116"/>
      <c r="D83" s="76"/>
      <c r="E83" s="117"/>
      <c r="F83" s="91"/>
      <c r="G83" s="102"/>
      <c r="H83" s="118"/>
      <c r="I83" s="104"/>
      <c r="J83" s="119"/>
      <c r="K83" s="116"/>
      <c r="L83" s="120"/>
      <c r="M83" s="109"/>
      <c r="N83" s="115"/>
    </row>
    <row r="84" spans="1:14" s="100" customFormat="1" ht="24" x14ac:dyDescent="0.5">
      <c r="A84" s="95"/>
      <c r="B84" s="121"/>
      <c r="C84" s="78"/>
      <c r="D84" s="72"/>
      <c r="E84" s="122"/>
      <c r="F84" s="97"/>
      <c r="G84" s="123"/>
      <c r="H84" s="124"/>
      <c r="I84" s="113"/>
      <c r="J84" s="125"/>
      <c r="K84" s="78"/>
      <c r="L84" s="126"/>
      <c r="M84" s="48"/>
      <c r="N84" s="127"/>
    </row>
    <row r="85" spans="1:14" s="93" customFormat="1" ht="24" x14ac:dyDescent="0.5">
      <c r="A85" s="89">
        <v>53</v>
      </c>
      <c r="B85" s="90" t="s">
        <v>176</v>
      </c>
      <c r="C85" s="76">
        <v>1620</v>
      </c>
      <c r="D85" s="76">
        <f t="shared" ref="D85" si="13">+C85</f>
        <v>1620</v>
      </c>
      <c r="E85" s="101" t="s">
        <v>25</v>
      </c>
      <c r="F85" s="91" t="str">
        <f t="shared" ref="F85" si="14">+G85&amp;", "&amp;H85&amp;" บาท"</f>
        <v>นายสมศักดิ์ รอบรู้, 1620 บาท</v>
      </c>
      <c r="G85" s="102" t="s">
        <v>63</v>
      </c>
      <c r="H85" s="103">
        <v>1620</v>
      </c>
      <c r="I85" s="104" t="str">
        <f t="shared" ref="I85" si="15">+J85&amp;", "&amp;K85&amp;" บาท"</f>
        <v>นายสมศักดิ์ รอบรู้, 1620 บาท</v>
      </c>
      <c r="J85" s="105" t="s">
        <v>63</v>
      </c>
      <c r="K85" s="76">
        <v>1620</v>
      </c>
      <c r="L85" s="89" t="s">
        <v>27</v>
      </c>
      <c r="M85" s="41" t="s">
        <v>28</v>
      </c>
      <c r="N85" s="115" t="s">
        <v>64</v>
      </c>
    </row>
    <row r="86" spans="1:14" s="93" customFormat="1" ht="24" x14ac:dyDescent="0.5">
      <c r="A86" s="89"/>
      <c r="B86" s="90" t="s">
        <v>65</v>
      </c>
      <c r="C86" s="116"/>
      <c r="D86" s="76"/>
      <c r="E86" s="117"/>
      <c r="F86" s="91"/>
      <c r="G86" s="102"/>
      <c r="H86" s="118"/>
      <c r="I86" s="104"/>
      <c r="J86" s="119"/>
      <c r="K86" s="116"/>
      <c r="L86" s="120"/>
      <c r="M86" s="109"/>
      <c r="N86" s="128"/>
    </row>
    <row r="87" spans="1:14" s="100" customFormat="1" ht="74.25" customHeight="1" x14ac:dyDescent="0.5">
      <c r="A87" s="95"/>
      <c r="B87" s="121"/>
      <c r="C87" s="78"/>
      <c r="D87" s="72"/>
      <c r="E87" s="122"/>
      <c r="F87" s="97"/>
      <c r="G87" s="123"/>
      <c r="H87" s="124"/>
      <c r="I87" s="113"/>
      <c r="J87" s="125"/>
      <c r="K87" s="78"/>
      <c r="L87" s="126"/>
      <c r="M87" s="48"/>
      <c r="N87" s="127"/>
    </row>
    <row r="88" spans="1:14" s="93" customFormat="1" ht="24" x14ac:dyDescent="0.5">
      <c r="A88" s="137">
        <v>54</v>
      </c>
      <c r="B88" s="138" t="s">
        <v>169</v>
      </c>
      <c r="C88" s="139">
        <v>14600</v>
      </c>
      <c r="D88" s="139">
        <f t="shared" ref="D88" si="16">+C88</f>
        <v>14600</v>
      </c>
      <c r="E88" s="140" t="s">
        <v>25</v>
      </c>
      <c r="F88" s="141" t="str">
        <f t="shared" ref="F88" si="17">+G88&amp;", "&amp;H88&amp;" บาท"</f>
        <v>ห้างหุ้นส่วนจำกัด สยามธุรภัณฑ์, 14600 บาท</v>
      </c>
      <c r="G88" s="142" t="s">
        <v>170</v>
      </c>
      <c r="H88" s="143">
        <v>14600</v>
      </c>
      <c r="I88" s="144" t="str">
        <f t="shared" ref="I88" si="18">+J88&amp;", "&amp;K88&amp;" บาท"</f>
        <v>ห้างหุ้นส่วนจำกัด สยามธุรภัณฑ์, 14600 บาท</v>
      </c>
      <c r="J88" s="145" t="s">
        <v>170</v>
      </c>
      <c r="K88" s="139">
        <v>14600</v>
      </c>
      <c r="L88" s="137" t="s">
        <v>27</v>
      </c>
      <c r="M88" s="41" t="s">
        <v>28</v>
      </c>
      <c r="N88" s="115" t="s">
        <v>171</v>
      </c>
    </row>
    <row r="89" spans="1:14" s="100" customFormat="1" ht="44.25" customHeight="1" x14ac:dyDescent="0.5">
      <c r="A89" s="95"/>
      <c r="B89" s="96" t="s">
        <v>172</v>
      </c>
      <c r="C89" s="72"/>
      <c r="D89" s="72"/>
      <c r="E89" s="129"/>
      <c r="F89" s="97"/>
      <c r="G89" s="123"/>
      <c r="H89" s="112"/>
      <c r="I89" s="113"/>
      <c r="J89" s="130"/>
      <c r="K89" s="72"/>
      <c r="L89" s="95"/>
      <c r="M89" s="48"/>
      <c r="N89" s="131"/>
    </row>
  </sheetData>
  <mergeCells count="24">
    <mergeCell ref="M82:M84"/>
    <mergeCell ref="M85:M87"/>
    <mergeCell ref="M88:M89"/>
    <mergeCell ref="M42:M43"/>
    <mergeCell ref="M47:M48"/>
    <mergeCell ref="M49:M50"/>
    <mergeCell ref="M71:M72"/>
    <mergeCell ref="M73:M74"/>
    <mergeCell ref="M79:M81"/>
    <mergeCell ref="M11:M12"/>
    <mergeCell ref="M17:M18"/>
    <mergeCell ref="M22:M23"/>
    <mergeCell ref="M24:M25"/>
    <mergeCell ref="M26:M27"/>
    <mergeCell ref="A2:N2"/>
    <mergeCell ref="A3:N3"/>
    <mergeCell ref="A4:N4"/>
    <mergeCell ref="A5:A7"/>
    <mergeCell ref="B5:B7"/>
    <mergeCell ref="D5:D6"/>
    <mergeCell ref="E5:E7"/>
    <mergeCell ref="G5:G7"/>
    <mergeCell ref="H5:H7"/>
    <mergeCell ref="J5:J7"/>
  </mergeCells>
  <pageMargins left="0.35433070866141736" right="0.27559055118110237" top="0.31496062992125984" bottom="0.39370078740157483" header="0.31496062992125984" footer="0.31496062992125984"/>
  <pageSetup paperSize="9" scale="46" fitToHeight="0" orientation="landscape" horizontalDpi="300" verticalDpi="300" r:id="rId1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ธ.ค.67</vt:lpstr>
      <vt:lpstr>ธ.ค.67!Print_Titles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narisa raknual</dc:creator>
  <cp:lastModifiedBy>narisa raknual</cp:lastModifiedBy>
  <cp:lastPrinted>2026-06-30T03:03:42Z</cp:lastPrinted>
  <dcterms:created xsi:type="dcterms:W3CDTF">2026-06-30T02:55:28Z</dcterms:created>
  <dcterms:modified xsi:type="dcterms:W3CDTF">2026-06-30T03:04:03Z</dcterms:modified>
</cp:coreProperties>
</file>