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ing\OneDrive\เดสก์ท็อป\"/>
    </mc:Choice>
  </mc:AlternateContent>
  <xr:revisionPtr revIDLastSave="0" documentId="8_{6CAFDADB-774B-4AA4-AD4E-5A56C68176A4}" xr6:coauthVersionLast="47" xr6:coauthVersionMax="47" xr10:uidLastSave="{00000000-0000-0000-0000-000000000000}"/>
  <bookViews>
    <workbookView xWindow="-108" yWindow="-108" windowWidth="23256" windowHeight="12456" xr2:uid="{45A035E1-5C70-4673-BA89-6011F571FDFD}"/>
  </bookViews>
  <sheets>
    <sheet name="ก.ค. 68     " sheetId="1" r:id="rId1"/>
  </sheets>
  <definedNames>
    <definedName name="_xlnm.Print_Titles" localSheetId="0">'ก.ค. 68     '!$1:$7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90" i="1" l="1"/>
  <c r="M189" i="1"/>
  <c r="I189" i="1"/>
  <c r="F189" i="1"/>
  <c r="D189" i="1"/>
  <c r="I185" i="1"/>
  <c r="F185" i="1"/>
  <c r="D185" i="1"/>
  <c r="I182" i="1"/>
  <c r="F182" i="1"/>
  <c r="D182" i="1"/>
  <c r="M180" i="1"/>
  <c r="M179" i="1"/>
  <c r="I179" i="1"/>
  <c r="F179" i="1"/>
  <c r="D179" i="1"/>
  <c r="I178" i="1"/>
  <c r="F178" i="1"/>
  <c r="D178" i="1"/>
  <c r="I177" i="1"/>
  <c r="F177" i="1"/>
  <c r="D177" i="1"/>
  <c r="M175" i="1"/>
  <c r="M174" i="1"/>
  <c r="I174" i="1"/>
  <c r="F174" i="1"/>
  <c r="D174" i="1"/>
  <c r="M172" i="1"/>
  <c r="M171" i="1"/>
  <c r="I171" i="1"/>
  <c r="F171" i="1"/>
  <c r="D171" i="1"/>
  <c r="M169" i="1"/>
  <c r="M168" i="1"/>
  <c r="I168" i="1"/>
  <c r="F168" i="1"/>
  <c r="D168" i="1"/>
  <c r="I165" i="1"/>
  <c r="F165" i="1"/>
  <c r="D165" i="1"/>
  <c r="I164" i="1"/>
  <c r="F164" i="1"/>
  <c r="D164" i="1"/>
  <c r="I163" i="1"/>
  <c r="F163" i="1"/>
  <c r="D163" i="1"/>
  <c r="I162" i="1"/>
  <c r="F162" i="1"/>
  <c r="D162" i="1"/>
  <c r="I161" i="1"/>
  <c r="F161" i="1"/>
  <c r="D161" i="1"/>
  <c r="I160" i="1"/>
  <c r="F160" i="1"/>
  <c r="D160" i="1"/>
  <c r="I159" i="1"/>
  <c r="F159" i="1"/>
  <c r="D159" i="1"/>
  <c r="I158" i="1"/>
  <c r="F158" i="1"/>
  <c r="D158" i="1"/>
  <c r="I157" i="1"/>
  <c r="F157" i="1"/>
  <c r="D157" i="1"/>
  <c r="I156" i="1"/>
  <c r="F156" i="1"/>
  <c r="D156" i="1"/>
  <c r="I155" i="1"/>
  <c r="F155" i="1"/>
  <c r="I154" i="1"/>
  <c r="F154" i="1"/>
  <c r="D154" i="1"/>
  <c r="I153" i="1"/>
  <c r="F153" i="1"/>
  <c r="D153" i="1"/>
  <c r="I152" i="1"/>
  <c r="F152" i="1"/>
  <c r="D152" i="1"/>
  <c r="I151" i="1"/>
  <c r="F151" i="1"/>
  <c r="D151" i="1"/>
  <c r="I150" i="1"/>
  <c r="F150" i="1"/>
  <c r="D150" i="1"/>
  <c r="I149" i="1"/>
  <c r="F149" i="1"/>
  <c r="D149" i="1"/>
  <c r="I148" i="1"/>
  <c r="F148" i="1"/>
  <c r="D148" i="1"/>
  <c r="I147" i="1"/>
  <c r="F147" i="1"/>
  <c r="D147" i="1"/>
  <c r="I146" i="1"/>
  <c r="F146" i="1"/>
  <c r="D146" i="1"/>
  <c r="I145" i="1"/>
  <c r="F145" i="1"/>
  <c r="D145" i="1"/>
  <c r="I144" i="1"/>
  <c r="F144" i="1"/>
  <c r="D144" i="1"/>
  <c r="I143" i="1"/>
  <c r="F143" i="1"/>
  <c r="D143" i="1"/>
  <c r="I142" i="1"/>
  <c r="F142" i="1"/>
  <c r="D142" i="1"/>
  <c r="I141" i="1"/>
  <c r="F141" i="1"/>
  <c r="D141" i="1"/>
  <c r="I140" i="1"/>
  <c r="F140" i="1"/>
  <c r="D140" i="1"/>
  <c r="I139" i="1"/>
  <c r="F139" i="1"/>
  <c r="D139" i="1"/>
  <c r="I138" i="1"/>
  <c r="F138" i="1"/>
  <c r="D138" i="1"/>
  <c r="I137" i="1"/>
  <c r="F137" i="1"/>
  <c r="D137" i="1"/>
  <c r="I136" i="1"/>
  <c r="F136" i="1"/>
  <c r="D136" i="1"/>
  <c r="I135" i="1"/>
  <c r="F135" i="1"/>
  <c r="D135" i="1"/>
  <c r="I134" i="1"/>
  <c r="F134" i="1"/>
  <c r="D134" i="1"/>
  <c r="I133" i="1"/>
  <c r="F133" i="1"/>
  <c r="D133" i="1"/>
  <c r="I132" i="1"/>
  <c r="F132" i="1"/>
  <c r="D132" i="1"/>
  <c r="I131" i="1"/>
  <c r="F131" i="1"/>
  <c r="D131" i="1"/>
  <c r="I130" i="1"/>
  <c r="F130" i="1"/>
  <c r="D130" i="1"/>
  <c r="I129" i="1"/>
  <c r="F129" i="1"/>
  <c r="D129" i="1"/>
  <c r="I128" i="1"/>
  <c r="F128" i="1"/>
  <c r="D128" i="1"/>
  <c r="I127" i="1"/>
  <c r="F127" i="1"/>
  <c r="D127" i="1"/>
  <c r="M126" i="1"/>
  <c r="I126" i="1"/>
  <c r="F126" i="1"/>
  <c r="D126" i="1"/>
  <c r="I125" i="1"/>
  <c r="F125" i="1"/>
  <c r="D125" i="1"/>
  <c r="I124" i="1"/>
  <c r="F124" i="1"/>
  <c r="D124" i="1"/>
  <c r="I122" i="1"/>
  <c r="F122" i="1"/>
  <c r="D122" i="1"/>
  <c r="I120" i="1"/>
  <c r="F120" i="1"/>
  <c r="D120" i="1"/>
  <c r="I119" i="1"/>
  <c r="F119" i="1"/>
  <c r="D119" i="1"/>
  <c r="I118" i="1"/>
  <c r="F118" i="1"/>
  <c r="D118" i="1"/>
  <c r="I117" i="1"/>
  <c r="F117" i="1"/>
  <c r="D117" i="1"/>
  <c r="I116" i="1"/>
  <c r="F116" i="1"/>
  <c r="I115" i="1"/>
  <c r="F115" i="1"/>
  <c r="D115" i="1"/>
  <c r="I114" i="1"/>
  <c r="F114" i="1"/>
  <c r="D114" i="1"/>
  <c r="I113" i="1"/>
  <c r="F113" i="1"/>
  <c r="I112" i="1"/>
  <c r="F112" i="1"/>
  <c r="D112" i="1"/>
  <c r="I111" i="1"/>
  <c r="F111" i="1"/>
  <c r="D111" i="1"/>
  <c r="I109" i="1"/>
  <c r="F109" i="1"/>
  <c r="D109" i="1"/>
  <c r="I108" i="1"/>
  <c r="F108" i="1"/>
  <c r="I107" i="1"/>
  <c r="F107" i="1"/>
  <c r="D107" i="1"/>
  <c r="I106" i="1"/>
  <c r="F106" i="1"/>
  <c r="D106" i="1"/>
  <c r="I103" i="1"/>
  <c r="F103" i="1"/>
  <c r="D103" i="1"/>
  <c r="I100" i="1"/>
  <c r="F100" i="1"/>
  <c r="D100" i="1"/>
  <c r="I97" i="1"/>
  <c r="F97" i="1"/>
  <c r="I94" i="1"/>
  <c r="F94" i="1"/>
  <c r="D94" i="1"/>
  <c r="I91" i="1"/>
  <c r="F91" i="1"/>
  <c r="D91" i="1"/>
  <c r="I88" i="1"/>
  <c r="F88" i="1"/>
  <c r="D88" i="1"/>
  <c r="I85" i="1"/>
  <c r="F85" i="1"/>
  <c r="D85" i="1"/>
  <c r="I82" i="1"/>
  <c r="F82" i="1"/>
  <c r="D82" i="1"/>
  <c r="I79" i="1"/>
  <c r="F79" i="1"/>
  <c r="D79" i="1"/>
  <c r="I76" i="1"/>
  <c r="F76" i="1"/>
  <c r="D76" i="1"/>
  <c r="I73" i="1"/>
  <c r="F73" i="1"/>
  <c r="D73" i="1"/>
  <c r="I70" i="1"/>
  <c r="F70" i="1"/>
  <c r="D70" i="1"/>
  <c r="I67" i="1"/>
  <c r="F67" i="1"/>
  <c r="D67" i="1"/>
  <c r="I64" i="1"/>
  <c r="F64" i="1"/>
  <c r="D64" i="1"/>
  <c r="I61" i="1"/>
  <c r="F61" i="1"/>
  <c r="D61" i="1"/>
  <c r="I58" i="1"/>
  <c r="F58" i="1"/>
  <c r="D58" i="1"/>
  <c r="I55" i="1"/>
  <c r="F55" i="1"/>
  <c r="D55" i="1"/>
  <c r="I52" i="1"/>
  <c r="F52" i="1"/>
  <c r="D52" i="1"/>
  <c r="I49" i="1"/>
  <c r="F49" i="1"/>
  <c r="D49" i="1"/>
  <c r="I46" i="1"/>
  <c r="F46" i="1"/>
  <c r="D46" i="1"/>
  <c r="I43" i="1"/>
  <c r="F43" i="1"/>
  <c r="D43" i="1"/>
  <c r="I40" i="1"/>
  <c r="F40" i="1"/>
  <c r="D40" i="1"/>
  <c r="I37" i="1"/>
  <c r="F37" i="1"/>
  <c r="D37" i="1"/>
  <c r="D36" i="1"/>
  <c r="I35" i="1"/>
  <c r="F35" i="1"/>
  <c r="D35" i="1"/>
  <c r="I34" i="1"/>
  <c r="F34" i="1"/>
  <c r="D34" i="1"/>
  <c r="I33" i="1"/>
  <c r="F33" i="1"/>
  <c r="D33" i="1"/>
  <c r="I32" i="1"/>
  <c r="F32" i="1"/>
  <c r="I29" i="1"/>
  <c r="F29" i="1"/>
  <c r="M27" i="1"/>
  <c r="M26" i="1"/>
  <c r="I26" i="1"/>
  <c r="F26" i="1"/>
  <c r="D26" i="1"/>
  <c r="I23" i="1"/>
  <c r="F23" i="1"/>
  <c r="D23" i="1"/>
  <c r="M21" i="1"/>
  <c r="M20" i="1"/>
  <c r="I20" i="1"/>
  <c r="F20" i="1"/>
  <c r="D20" i="1"/>
  <c r="M18" i="1"/>
  <c r="M17" i="1"/>
  <c r="I17" i="1"/>
  <c r="F17" i="1"/>
  <c r="D17" i="1"/>
  <c r="M15" i="1"/>
  <c r="D15" i="1"/>
  <c r="M14" i="1"/>
  <c r="I14" i="1"/>
  <c r="F14" i="1"/>
  <c r="D14" i="1"/>
  <c r="K11" i="1"/>
  <c r="I11" i="1"/>
  <c r="H11" i="1"/>
  <c r="F11" i="1"/>
  <c r="D11" i="1"/>
  <c r="I8" i="1"/>
  <c r="F8" i="1"/>
  <c r="D8" i="1"/>
</calcChain>
</file>

<file path=xl/sharedStrings.xml><?xml version="1.0" encoding="utf-8"?>
<sst xmlns="http://schemas.openxmlformats.org/spreadsheetml/2006/main" count="745" uniqueCount="289">
  <si>
    <t>แบบ สขร.1</t>
  </si>
  <si>
    <t>สรุปผลการดำเนินการจัดซื้อจัดจ้างในรอบเดือนกรกฎาคม 2568</t>
  </si>
  <si>
    <t>กองคลัง กรมส่งเสริมสหกรณ์</t>
  </si>
  <si>
    <t>วันที่  31 เดือน กรกฎาคม พ.ศ. 2568</t>
  </si>
  <si>
    <t>ลำดับที่</t>
  </si>
  <si>
    <t>งานที่จัดซื้อหรือจัดจ้าง</t>
  </si>
  <si>
    <t>วงเงินที่จะซื้อ</t>
  </si>
  <si>
    <t>ราคากลาง</t>
  </si>
  <si>
    <t>วิธีซื้อหรือจ้าง</t>
  </si>
  <si>
    <t>รายชื่อผู้เสนอราคา</t>
  </si>
  <si>
    <t>ราคาที่เสนอ</t>
  </si>
  <si>
    <t>ผู้ได้รับการคัดเลือกและราคา</t>
  </si>
  <si>
    <t>ผู้ได้รับการคัดเลือก</t>
  </si>
  <si>
    <t>ราคาที่ตกลง</t>
  </si>
  <si>
    <t>เหตุผลที่คัดเลือก</t>
  </si>
  <si>
    <t>เลขที่และวันที่ของ</t>
  </si>
  <si>
    <t>หรือจ้าง</t>
  </si>
  <si>
    <t>และราคาที่เสนอ</t>
  </si>
  <si>
    <t>ที่ตกลงซื้อหรือจ้าง</t>
  </si>
  <si>
    <t>ซื้อหรือจ้าง</t>
  </si>
  <si>
    <t>โดยสรุป</t>
  </si>
  <si>
    <t>สัญญาหรือข้อตกลง</t>
  </si>
  <si>
    <t>(บาท)</t>
  </si>
  <si>
    <t>ในการซื้อหรือจ้าง</t>
  </si>
  <si>
    <t>จ้างพิมพ์บอร์ดวันเฉลิมพระชมนพรรษา พระบาทสมเด็จพระวชิรเกล้า</t>
  </si>
  <si>
    <t>วิธีเฉพาะเจาะจง</t>
  </si>
  <si>
    <t>นายบรรจง เย็นใจ</t>
  </si>
  <si>
    <t>อยู่ในวงเงินงบประมาณ</t>
  </si>
  <si>
    <t>กรณีการจัดซื้อจัดจ้างในรายการนี้ เป็นกรณีการจัดซื้อจัดจ้างที่ไม่ต้องดำเนินการในระบบ e-GP ตามหนังสือกรมบัญชีกลาง ด่วนที่สุดที่ กค 0405.4/ว 322 ลงวันที่ 24 สิงหาคม 2560</t>
  </si>
  <si>
    <t>กษ 1103/30</t>
  </si>
  <si>
    <t>เจ้าอยู่หัว และบอร์ดความรู้สหกรณ์</t>
  </si>
  <si>
    <t>14 กค 68</t>
  </si>
  <si>
    <t xml:space="preserve">จัดซื้อน้ำมันเชื้อเพลิง </t>
  </si>
  <si>
    <t>นางสาวสุนันทภรณ์ โชติระพีพงษ์</t>
  </si>
  <si>
    <t>กษ 1103.6/2890</t>
  </si>
  <si>
    <t xml:space="preserve">ส่งใช้เงินยืม </t>
  </si>
  <si>
    <t>7 กค 68</t>
  </si>
  <si>
    <t>จัดทำถ้วยรางวัล</t>
  </si>
  <si>
    <t>บริษัท สตาร์ อวอร์ด แอนด์ โทรฟี่ จำกัด</t>
  </si>
  <si>
    <t>ใบสั่งจ้าง 112/2568</t>
  </si>
  <si>
    <t>(กพส)</t>
  </si>
  <si>
    <t>16 กค 68</t>
  </si>
  <si>
    <t>จ้างเหมารถโดยสารปรับอากาศโครงการประชุมเชิงปฏิบัติการเพิ่ม</t>
  </si>
  <si>
    <t>นายรณกฤต สร้อยทอง</t>
  </si>
  <si>
    <t>ใบสั่งจ้าง 111/2568</t>
  </si>
  <si>
    <t>ประสิทธิภาพการบริหารจัดการนมทั้งระบบในภาคสหกรณ์</t>
  </si>
  <si>
    <t>จ้างพิมพ์บอร์ดนิทรรศการผลการดำเนินงานของสถาบันเกษตรกรใน</t>
  </si>
  <si>
    <t>บริษัท ธีร์ บิสิเนส ซัพพลาย จำกัด</t>
  </si>
  <si>
    <t>ใบสั่งจ้าง 115/2568</t>
  </si>
  <si>
    <t>จังหวัดสุราษฎร์ธานี</t>
  </si>
  <si>
    <t>17 กค 68</t>
  </si>
  <si>
    <t>จ้างซ่อมบำรุงรักษารถยนต์ยี่ห้อนิสสัน หมายเลขทะเบียน 1 นข 2711</t>
  </si>
  <si>
    <t>บริษัท สยามนิสสันเซลส์ จำกัด</t>
  </si>
  <si>
    <t>กษ 1103/32</t>
  </si>
  <si>
    <t>กทม</t>
  </si>
  <si>
    <t>22 กค 68</t>
  </si>
  <si>
    <t>จ้างทำโล่รางวัล</t>
  </si>
  <si>
    <t>ร้านพุทธมณฑลถ้วยรางวัล</t>
  </si>
  <si>
    <t>ใบสั่งจ้าง 120/2568</t>
  </si>
  <si>
    <t>25 กค 68</t>
  </si>
  <si>
    <t xml:space="preserve">จ้างซ่อมแซมท่อประปากรณีมีความจำเป็นเร่งด่วน </t>
  </si>
  <si>
    <t xml:space="preserve">ร้าน เอ.โอ.ดี ซัพพลาย </t>
  </si>
  <si>
    <t>ระเบียบข้อ 79 วรรค 2</t>
  </si>
  <si>
    <t>จ้างพิมพ์ป้ายผ้าไวนิลเพื่อใช้ในโครงการจัดงานเฉลิมพระเกียรติพระบาทสมเด็จพระเจ้าอยู่หัว เนื่องในโอกาสเฉลิมพระชนมพรรษา พระบาทสมเด็จพระเจ้าอยู่หัว 28 กรกฎาคม 2568 และกิจกรรมจิตอาสาพัฒนา “เราทำความดี ด้วยหัวใจ”</t>
  </si>
  <si>
    <t>จ้างถ่ายเอกสารเพื่อใช้ในโครงการประชุมเพื่อเพิ่มศักยภาพในการขับเคลื่อนการส่งเสริมพัฒนาอาชีพและการตลาดตามนโยบาย คทช. ประจำปีงบประมาณ 2568</t>
  </si>
  <si>
    <t>บริษัท ลีโอซ่า จำกัด</t>
  </si>
  <si>
    <t>ที่ กษ ๑๑๐๓.6/3085</t>
  </si>
  <si>
    <t>จ้างเหมารถในการรับ – ส่งผู้เข้าอบรมและศึกษาดูงาน</t>
  </si>
  <si>
    <t xml:space="preserve">นายประสิทธิ์ ศรีสวัสดิ์ </t>
  </si>
  <si>
    <t>109/2568</t>
  </si>
  <si>
    <t>โครงการฝึกอบรมข้าราชการบรรจุใหม่หลักสูตร “เสริมสร้างสมรรถนะนักส่งเสริมสหกรณ์” รุ่นที่ 23</t>
  </si>
  <si>
    <t xml:space="preserve">นายบุญช่วย กลิ่นหอม </t>
  </si>
  <si>
    <t>110/2568</t>
  </si>
  <si>
    <t>4 ก.ค. 2568</t>
  </si>
  <si>
    <t>จ้างเหมารถบัสโดยสารเพื่อใช้ในโครงการประชุมเชิงปฏิบัติการ</t>
  </si>
  <si>
    <t>บริษัท วันแบงคอก9666 จำกัด</t>
  </si>
  <si>
    <t>113/2568</t>
  </si>
  <si>
    <t xml:space="preserve">เพิ่มศักยภาพของบุคลากรของ สสพ.2 </t>
  </si>
  <si>
    <t>17 ก.ค. 2568</t>
  </si>
  <si>
    <t>เพื่อพัฒนาประสิทธิภาพการบริหารจัดการสหกรณ์ให้มีความเข้มแข็ง</t>
  </si>
  <si>
    <t>จ้างทำป้ายทำเนียบข้าราชการ ลูกจ้างประจำ พนักงานราชการ</t>
  </si>
  <si>
    <t>124/2568</t>
  </si>
  <si>
    <t>31 ก.ค. 2568</t>
  </si>
  <si>
    <t>จ้างซ่อมเครื่องคอมพิวเตอร์ (โดยใช้เงินกองทุนพัฒนาสหกรณ์)</t>
  </si>
  <si>
    <t>ร้าน เอ.โอ.ดี ซัพพลาย</t>
  </si>
  <si>
    <t xml:space="preserve">   2948 ลว. 14 ก.ค. 68</t>
  </si>
  <si>
    <t>จ้างซ่อมเครื่องคอมพิวเตอร์</t>
  </si>
  <si>
    <t xml:space="preserve">   2947 ลว. 14 ก.ค. 68</t>
  </si>
  <si>
    <t>จ้างซ่อมเครื่องทำน้ำร้อน - น้ำเย็น</t>
  </si>
  <si>
    <t xml:space="preserve">   2949 ลว. 14 ก.ค. 68</t>
  </si>
  <si>
    <t xml:space="preserve">   2950 ลว. 14 ก.ค. 68</t>
  </si>
  <si>
    <t xml:space="preserve">   2969 ลว. 14 ก.ค. 68</t>
  </si>
  <si>
    <t>จ้างซ่อมเครื่องพิมพ์</t>
  </si>
  <si>
    <t xml:space="preserve">   2990 ลว. 15 ก.ค. 68</t>
  </si>
  <si>
    <t xml:space="preserve">   2989 ลว. 15 ก.ค. 68</t>
  </si>
  <si>
    <t xml:space="preserve">   2994 ลว. 16 ก.ค. 68</t>
  </si>
  <si>
    <t xml:space="preserve">   3031 ลว. 16 ก.ค. 68</t>
  </si>
  <si>
    <t>จ้างซ่อมเครื่องพิมพ์เลเซอร์(โดยใช้เงินกองทุนพัฒนาสหกรณ์)</t>
  </si>
  <si>
    <t xml:space="preserve">   3033 ลว. 16 ก.ค. 68</t>
  </si>
  <si>
    <t xml:space="preserve">   2946 ลว. 14 ก.ค. 68</t>
  </si>
  <si>
    <t>จ้างซ่อมเครื่องปรับอากาศ</t>
  </si>
  <si>
    <t>บริษัท ธนสรณ์วิศวกรรม จำกัด</t>
  </si>
  <si>
    <t xml:space="preserve">   2807 ลว.  1 ก.ค. 68</t>
  </si>
  <si>
    <t>จ้างซ่อมเครื่องพิมพ์เลเซอร์</t>
  </si>
  <si>
    <t xml:space="preserve">   3032 ลว. 16 ก.ค. 68</t>
  </si>
  <si>
    <t xml:space="preserve">   2995 ลว. 16 ก.ค. 68</t>
  </si>
  <si>
    <t xml:space="preserve">   3059 ลว. 17 ก.ค. 68</t>
  </si>
  <si>
    <t>จ้างซ่อมเครื่องพิมพ์แบบเลเซอร์</t>
  </si>
  <si>
    <t xml:space="preserve">   3058 ลว. 17 ก.ค. 68</t>
  </si>
  <si>
    <t>จ้างซ่อมเก้าอี้ทำงานแบบมีล้อเลื่อน</t>
  </si>
  <si>
    <t xml:space="preserve">   3185 ลว. 22 ก.ค. 68</t>
  </si>
  <si>
    <t xml:space="preserve">   3116 ลว. 21 ก.ค. 68</t>
  </si>
  <si>
    <t>จัดซื้อวัสดุอุปกรณ์เพื่อจัดกิจกรรมพิธีถวายสัตย์</t>
  </si>
  <si>
    <t xml:space="preserve">   3075 ลว. 18 ก.ค. 68</t>
  </si>
  <si>
    <t xml:space="preserve">   3255 ลว. 29 ก.ค. 68</t>
  </si>
  <si>
    <t xml:space="preserve">จ้างซ่อมเครื่องคอมพิวเตอร์ </t>
  </si>
  <si>
    <t xml:space="preserve">   3279 ลว. 30 ก.ค. 68</t>
  </si>
  <si>
    <t>จัดซื้อวัสดุสำนักงาน 22 รายการ (กพน)</t>
  </si>
  <si>
    <t>ร้านเอนกสเตชั่นเนอรี่</t>
  </si>
  <si>
    <t xml:space="preserve">อยู่ในวงเงินงบประมาณ </t>
  </si>
  <si>
    <t>2781 ลว. 1 กค. 68</t>
  </si>
  <si>
    <t>จัดซื้อวัสดุโครงการสัมมนาผู้บริหาร (กพน)</t>
  </si>
  <si>
    <t>บริษัท ภริตา อินเตอร์ จำกัด</t>
  </si>
  <si>
    <t xml:space="preserve">อยู่ในวงเงินนอกงบประมาณ (กพส) </t>
  </si>
  <si>
    <t>2803 ลว. 1 กค. 68</t>
  </si>
  <si>
    <t>ร้านอาทรพาณิชย์</t>
  </si>
  <si>
    <t xml:space="preserve">จัดซื้อครุภัณฑ์งานบ้านงานครัว (งบลงทุน) </t>
  </si>
  <si>
    <t>ห้างหุ้นส่วนจำกัด เดอะ สกาย ซิสเต็มส์</t>
  </si>
  <si>
    <t>ใบสั่งซื้อ14/2568 ลว. 1 กค 2568</t>
  </si>
  <si>
    <t>ใบสั่งซื้อ14/68 ลว. 1 กค 68</t>
  </si>
  <si>
    <t>เครื่องทำน้ำร้อน - น้ำเย็น แบบถังล่าง 2 เครื่อง (กพง)</t>
  </si>
  <si>
    <t>จัดซื้อวัสดุสำนักงาน 23 รายการ (กพก)</t>
  </si>
  <si>
    <t>2805 ลว. 1 กค. 68</t>
  </si>
  <si>
    <t xml:space="preserve">จัดซื้อครุภัณฑ์ (งบลงทุน) สำนักงาน 5 รายการ </t>
  </si>
  <si>
    <t>ห้างหุ้นส่วนจำกัด จีดับเบิลยู (1996)</t>
  </si>
  <si>
    <t>ใบสั่งซื้อ15/2568 ลว. 15 กค 2568</t>
  </si>
  <si>
    <t>ใบสั่งซื้อ15/68 ลว. 15 กค 68</t>
  </si>
  <si>
    <t>ครุภัณฑ์งานบ้านงานครัว 1 รายการ (กพน)</t>
  </si>
  <si>
    <t>ใบสั่งซื้อ16/2568 ลว. 15 กค 2568</t>
  </si>
  <si>
    <t>ใบสั่งซื้อ16/68 ลว. 15 กค 68</t>
  </si>
  <si>
    <t>จัดซื้อวัสดุสำนักงาน 2 รายการ (กค)</t>
  </si>
  <si>
    <t>2952 ลว. 14 กค. 68</t>
  </si>
  <si>
    <t>จัดซื้อวัสดุโครงการประชุม 4 รายการ</t>
  </si>
  <si>
    <t>จัดจ้างทำตรายางสำหรับประทับ 7 รายการ</t>
  </si>
  <si>
    <t>2953 ลว. 14 กค. 68</t>
  </si>
  <si>
    <t>จัดซื้อวัสดุสำนักงาน 5 รายการ (กพก)</t>
  </si>
  <si>
    <t>2954 ลว. 14 กค. 68</t>
  </si>
  <si>
    <t>จัดซื้อกระดาษถ่ายเอกสารหรือพิมพ์งาน 200 รีม (กกจ)</t>
  </si>
  <si>
    <t>2955 ลว. 14 กค. 68</t>
  </si>
  <si>
    <t>จัดซื้อครุภัณฑ์โฆษณาและเผยแพร่ (งบลงทุน)</t>
  </si>
  <si>
    <t>บริษัท ธีร์ บิสิเนส จำกัด</t>
  </si>
  <si>
    <t>ใบสั่งซื้อ18/2568 ลว. 14 กค 2568</t>
  </si>
  <si>
    <t>ใบสั่งซื้อ18/68 ลว. 14 กค 68</t>
  </si>
  <si>
    <t>รายการ โดรนถ่ายภาพ 1 เครื่อง พร้อมอุปกรณ์ (สทส)</t>
  </si>
  <si>
    <t>จัดซื้อครุภัณฑ์งานบ้านงานครัว (งบลงทุน)</t>
  </si>
  <si>
    <t>ใบสั่งซื้อ17/2568 ลว. 14 กค 2568</t>
  </si>
  <si>
    <t>ใบสั่งซื้อ.17/68 ลว. 14 กค 68</t>
  </si>
  <si>
    <t>รายการผ้าม่านพร้อมอุปกรณ์ติดตั้ง 4 ชุด (กค)</t>
  </si>
  <si>
    <t>จัดจ้างทำตรายางสำหรับประทับ 4 รายการ (กพน)</t>
  </si>
  <si>
    <t>2983 ลว. 14 กค. 68</t>
  </si>
  <si>
    <t>จัดซื้อวัสดุสำนักงาน 8 รายการ (กพน)</t>
  </si>
  <si>
    <t>2959 ลว. 14 กค. 68</t>
  </si>
  <si>
    <t>จัดซื้อครุภัณฑ์สำนักงาน 4 รายการ (งบลงทุน) (สลก)</t>
  </si>
  <si>
    <t>ใบสั่งซื้อ19/68 ลว. 15 กค. 68</t>
  </si>
  <si>
    <t>จัดซื้อพานธูปเทียนแพ 1 พาน ใช้ในงานพิธี (สลก)</t>
  </si>
  <si>
    <t>ร้านดอกไม้พลอย</t>
  </si>
  <si>
    <t>2093 ลว. 4 กค. 68</t>
  </si>
  <si>
    <t>จัดซื้อวัสดุสำนักงาน 4 รายการ (สลก)</t>
  </si>
  <si>
    <t>2982 ลว. 15 กค. 68</t>
  </si>
  <si>
    <t>จัดซื้อวัสดุโครงการฝึกอบรม 3 รายการ (สทส)</t>
  </si>
  <si>
    <t>ร้าน โปโล ซุปเปอร์ทีน</t>
  </si>
  <si>
    <t>3013 ลว. 16 กค. 68</t>
  </si>
  <si>
    <t>จัดซื้อครุภัณฑ์สำนักงาน 3 รายการ (งบลงทุน) (กพน)</t>
  </si>
  <si>
    <t>บริษัท กาญจนชาติ จำกัด</t>
  </si>
  <si>
    <t xml:space="preserve">อยู่ในวงเงินนอกประมาณ </t>
  </si>
  <si>
    <t>ใบสั่งซื้อ 21/2568 ลว. 17 กค 2568</t>
  </si>
  <si>
    <t>ใบสั่งซื้อ21/68 ลว. 17 กค. 68</t>
  </si>
  <si>
    <t>จ้างทำป้ายชื่ออะคริลิค 1 แผ่น (กพน)</t>
  </si>
  <si>
    <t>3067 ลว. 17 กค. 68</t>
  </si>
  <si>
    <t>จ้างเหมาตกแต่งสถานที่จัดกิจกรรมเฉลิมพระเกียรติ (สทส)</t>
  </si>
  <si>
    <t>2643 ลว. 9 กค. 68</t>
  </si>
  <si>
    <t>จัดซื้อวัสดุโครงการประชุมเชิงปฏิบัติการ (กพก)</t>
  </si>
  <si>
    <t>2554 ลว. 9 กค. 68</t>
  </si>
  <si>
    <t>จัดซื้อครุภัณฑ์เครื่องปรับอากาศ 36,000 บีทียู 2 เครื่อง (กคร)</t>
  </si>
  <si>
    <t>ใบสั่งซื้อ 20/2568 ลว. 17 กค 68</t>
  </si>
  <si>
    <t>ใบสั่งซื้อ20/68 ลว. 17 กค. 68</t>
  </si>
  <si>
    <t>จัดซื้อวัสดุสำนักงาน 5 รายการ (กค)</t>
  </si>
  <si>
    <t>3072 ลว. 18 กค. 68</t>
  </si>
  <si>
    <t>จัดซื้อถุงดำ ขนาด 30x45นิ้ว 5กิโลกรัม</t>
  </si>
  <si>
    <t>3068 ลว. 17 กค. 68</t>
  </si>
  <si>
    <t>จัดเช่าห้องประชุมจัดทำโครงการ (1ห้องx3วัน) (สทส)</t>
  </si>
  <si>
    <t>มูลนิธิอุทยานสิ่งแวดล้อมนานาชาติศิรินธร จ.เพชรบุรี</t>
  </si>
  <si>
    <t>3065 ลว. 17 กค. 68</t>
  </si>
  <si>
    <t>จ้างทำตรายางสำหรับประทับ 3 รายการ (สลก)</t>
  </si>
  <si>
    <t>3115 ลว. 21 กค. 68</t>
  </si>
  <si>
    <t>จัดซื้อของที่ระลึกศึกษาดูงาน 2 ชุด (กพก)</t>
  </si>
  <si>
    <t xml:space="preserve">ส่งใช้เงินยืม นางสาวปภาวี คล้ายทิม </t>
  </si>
  <si>
    <t>2659 ลว. 16 กค. 68</t>
  </si>
  <si>
    <t>จัดซื้อของสมนาคุณศึกษาดูงาน 4 ชุด (สทส)</t>
  </si>
  <si>
    <t xml:space="preserve">ส่งใช้เงินยืม นางสาวประนอม หมีทอง </t>
  </si>
  <si>
    <t>2529 ลว. 3 กค. 68</t>
  </si>
  <si>
    <t>จัดซื้อวัสดุ 2 รายการ (กลุ่มช่วยฯ สลก.)</t>
  </si>
  <si>
    <t>3195 ลว. 22 กค. 68</t>
  </si>
  <si>
    <t>จัดซื้อวัสดุสำนักงาน 4 รายการ (กลุ่มตรวจราชการ สลก.)</t>
  </si>
  <si>
    <t>3197 ลว. 22 กค. 68</t>
  </si>
  <si>
    <t>จ้างทำตรายางสำหรับประทับ 2 รายการ (กค)</t>
  </si>
  <si>
    <t>3196 ลว. 22 กค. 68</t>
  </si>
  <si>
    <t>3207 ลว. 23 กค. 68</t>
  </si>
  <si>
    <t>จ้างทำตรายาง 12 รายการ (กพน)</t>
  </si>
  <si>
    <t>3208 ลว. 23 กค. 68</t>
  </si>
  <si>
    <t>จัดซื้อพานธูปเทียนแพร่วมกิจกรรม 1 พาน (สลก)</t>
  </si>
  <si>
    <t>ส่งใช้เงินยืม นางสาวศศิธร ม่วงมิตร</t>
  </si>
  <si>
    <t>2116 ลว. 14 กค. 68</t>
  </si>
  <si>
    <t>จัดซื้อวัสดุจัดกิจกรรมพิธีถวายสัตย์ปฏิญาณ 28 กค 2568 (กกจ)</t>
  </si>
  <si>
    <t>3268 ลว. 15 กค. 68</t>
  </si>
  <si>
    <t>จัดซื้อวัสดุจัดทำโครงการ 4 รายการ (กพง)</t>
  </si>
  <si>
    <t>1483 ลว. 18 กค. 68</t>
  </si>
  <si>
    <t>จัดซื้อของที่ระลึกศึกษาดูงาน 4 ชุด (กพน)</t>
  </si>
  <si>
    <t>ส่งใช้เงินยืม นางสาวทองสุข ชาญประเสริฐ</t>
  </si>
  <si>
    <t>6159 ลว. 22 กค. 68</t>
  </si>
  <si>
    <t>จัดซื้อวัสดุสำนักงาน 3 รายการ (กพน)</t>
  </si>
  <si>
    <t>3228 ลว. 25 กค. 68</t>
  </si>
  <si>
    <t>จัดซื้อวัสดุสำหรับงานซ่อมส่วนกลาง 9 รายการ (กค)</t>
  </si>
  <si>
    <t>3253 ลว. 25 กค. 68</t>
  </si>
  <si>
    <t>จัดซื้อวัสดุสำนักงาน 3 รายการ (กค)</t>
  </si>
  <si>
    <t>3258 ลว. 29 กค. 68</t>
  </si>
  <si>
    <t>จัดซื้อวัสดุสำนักงาน 7 รายการ (สลก)</t>
  </si>
  <si>
    <t>3254 ลว. 25 กค. 68</t>
  </si>
  <si>
    <t>จัดซื้อครุภัณฑ์สำนักงาน 6 รายการ (งบลงทุน) (กพง)</t>
  </si>
  <si>
    <t>ใบสั่งซื้อ 23/2568 ลว. 29 กค 2968</t>
  </si>
  <si>
    <t>ใบสั่งซื้อ 23/68 ลว. 29 กค. 68</t>
  </si>
  <si>
    <t>ใบสั่งซื้อ 24/2568 ลว. 29 กค 2969</t>
  </si>
  <si>
    <t>ใบสั่งซื้อ24/68 ลว. 29 กค. 69</t>
  </si>
  <si>
    <t>3257 ลว. 30 กค. 68</t>
  </si>
  <si>
    <t>จัดซื้อวัสดุจัดกิจกรรมเฉลิมพระเกียรติ และกิจกรรมจิตอาสา (กคร)</t>
  </si>
  <si>
    <t>3243 ลว. 25 กค. 68</t>
  </si>
  <si>
    <t>จัดซื้อกุญแจประตูอลูมิเนียมชำรุด 1 ชุด (กกจ)</t>
  </si>
  <si>
    <t>3259 ลว. 29 กค. 68</t>
  </si>
  <si>
    <t>จัดซื้อของสมนาคุณศึกษาดูงาน 1 ชุด (สสพ.2)</t>
  </si>
  <si>
    <t>ส่งใช้เงินยืม นายณัฎฐ์ ศรีอัครกุล</t>
  </si>
  <si>
    <t>2737 ลว. 23 กค. 68</t>
  </si>
  <si>
    <t>จัดซื้อวัสดุโครงการประชุม 6 รายการ (สสพ.2)</t>
  </si>
  <si>
    <t>2652 ลว. 15 กค. 68</t>
  </si>
  <si>
    <t>จ้างเหมาประดับผ้าจัดกิจกรรมเฉลิมพระเกียรติ (สสพ.2)</t>
  </si>
  <si>
    <t>นายธนกร ชัยมงคล</t>
  </si>
  <si>
    <t>2689 ลว. 25 กค. 68</t>
  </si>
  <si>
    <t>จัดซื้อวัสดุโครงการประชุม 1 รายการ (สทส)</t>
  </si>
  <si>
    <t>2857 ลว. 9 กค. 68</t>
  </si>
  <si>
    <t>จัดซื้อวัสดุสำนักงาน 4 รายการ (สสพ.1)</t>
  </si>
  <si>
    <t>3300 ลว. 31 กค. 68</t>
  </si>
  <si>
    <t>จ้างทำป้ายสติ๊กเกอร์ใช้ในงานกิจกรรม 1 แผ่น (กค)</t>
  </si>
  <si>
    <t>3294 ลว. 31 กค. 68</t>
  </si>
  <si>
    <t>จัดซื้อวัสดุสำนักงาน 9 รายการ (กพก)</t>
  </si>
  <si>
    <t>3292 ลว. 31 กค. 68</t>
  </si>
  <si>
    <t>จ้างจัดนิทรรศการภายใต้โครงการ "สีสรรพรรณไม้ เทิดไท้บรมราชินีนาถ"</t>
  </si>
  <si>
    <t>บริษัท เราคอนเนคท์ จำกัด</t>
  </si>
  <si>
    <t>ใบสั่งจ้าง 122/2568</t>
  </si>
  <si>
    <t>ครั้งที่ 17</t>
  </si>
  <si>
    <t>29 กค 68</t>
  </si>
  <si>
    <t>จ้างพิมพ์หนังสือระเบียบ ประกาศ คำสั่ง กองทุนพัฒนาสหกรณ์</t>
  </si>
  <si>
    <t>สำนักพิมพ์คณะรัฐมนตรีและ</t>
  </si>
  <si>
    <t>ใบสั่งจ้าง 114/2568</t>
  </si>
  <si>
    <t>ราชกิจจานุเบกษา</t>
  </si>
  <si>
    <t>จ้างโครงการประชาสัมพันธ์ภาพลักษณ์และเผยแพร่ผลงานของ</t>
  </si>
  <si>
    <t>นางสาวธีราพร ผดุงวิทย์</t>
  </si>
  <si>
    <t>ใบสั่งจ้าง 117/2568</t>
  </si>
  <si>
    <t>กระทรวงเกษตรและสหกรณ์ ผ่านการจัดกิจกรรมสื่อมวลชนสัญจร</t>
  </si>
  <si>
    <t>18 กค 68</t>
  </si>
  <si>
    <t>จัดเช่าชุดเวทีพร้อมอุปกรณ์ตกแต่ง จัดกิจกรรมจิตอาสา 28 กค 68</t>
  </si>
  <si>
    <t>กษ 1118/476 ลว. 24 กค. 68</t>
  </si>
  <si>
    <t>ซื้อวัสดุใช้ในงานพิธีจัดงานเฉลิมพระเกียรติ (กคร)</t>
  </si>
  <si>
    <t>นางสาวจิราภรณ์ อรรถชัยยะ</t>
  </si>
  <si>
    <t>กษ 1118/473 ลว. 24 กค. 68</t>
  </si>
  <si>
    <t xml:space="preserve">จ้างพิมพ์หนังสือให้ความรู้ด้านกฏหมายเกี่ยวกับงานสหกรณ์ เรื่อง </t>
  </si>
  <si>
    <t>บริษัท ธีร บิสิเนส ซัพพลาย จำกัด</t>
  </si>
  <si>
    <t>ใบสั่งจ้าง 121/2568</t>
  </si>
  <si>
    <t>"รู้กฏหมาย เข้าใจสหกรณ์"</t>
  </si>
  <si>
    <t>จัดซื้อวัสดุอุปกรณ์เพื่อจัดกิจกรรมเฉลิมพระเกียรติสมเด็จ</t>
  </si>
  <si>
    <t xml:space="preserve">   3086 ลว. 18 ก.ค. 68</t>
  </si>
  <si>
    <t>พระนางเจ้าสิริกิติ์พระบรมราชินีนาถ</t>
  </si>
  <si>
    <t>จ้างเหมาดูแลกำจัดปลวก มด แมลงสาบ หนูและยุง</t>
  </si>
  <si>
    <t>ห้างหุ้นส่วนจำกัด สยามธุรภัณฑ์</t>
  </si>
  <si>
    <t xml:space="preserve">      5319 ลว. 22 ต.ค. 67</t>
  </si>
  <si>
    <t>ประจำปีงบประมาณ พ.ศ. 2568 ประจำเดือน</t>
  </si>
  <si>
    <t>กรกฎาคม 2568</t>
  </si>
  <si>
    <t>จ้างพิมพ์หนังสือรายงานผลการดำเนินงานกองทุนพัฒนาสหกรณ์ ปี 2568</t>
  </si>
  <si>
    <t>ชุมนุมสหกรณ์การเกษตรแห่งประเทศไทย จำกัด</t>
  </si>
  <si>
    <t>ใบสั่งจ้าง 118/2568</t>
  </si>
  <si>
    <t>21 กค 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</si>
</sst>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7" formatCode="_-* #,##0.00_-;\-* #,##0.00_-;_-* &quot;-&quot;??_-;_-@_-"/>
    <numFmt numFmtId="188" formatCode="_-* #,##0_-;\-* #,##0_-;_-* &quot;-&quot;??_-;_-@_-"/>
    <numFmt numFmtId="189" formatCode="[$-107041E]d\ mmm\ yy;@"/>
  </numFmts>
  <fonts count="10" x14ac:knownFonts="1">
    <font>
      <sz val="14"/>
      <name val="Cordia New"/>
      <family val="2"/>
    </font>
    <font>
      <sz val="14"/>
      <name val="Cordia New"/>
      <family val="2"/>
    </font>
    <font>
      <b/>
      <sz val="16"/>
      <name val="TH SarabunIT๙"/>
      <family val="2"/>
    </font>
    <font>
      <sz val="14"/>
      <name val="TH SarabunIT๙"/>
      <family val="2"/>
    </font>
    <font>
      <b/>
      <sz val="16"/>
      <name val="TH SarabunIT๙"/>
      <family val="2"/>
      <charset val="222"/>
    </font>
    <font>
      <sz val="16"/>
      <name val="TH SarabunIT๙"/>
      <family val="2"/>
    </font>
    <font>
      <sz val="16"/>
      <name val="TH SarabunIT๙"/>
      <family val="2"/>
      <charset val="222"/>
    </font>
    <font>
      <sz val="16"/>
      <color rgb="FF000000"/>
      <name val="TH SarabunIT๙"/>
      <family val="2"/>
    </font>
    <font>
      <b/>
      <u/>
      <sz val="16"/>
      <name val="TH SarabunIT๙"/>
      <family val="2"/>
    </font>
    <font>
      <u/>
      <sz val="16"/>
      <name val="TH SarabunIT๙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87" fontId="1" fillId="0" borderId="0" applyFont="0" applyFill="0" applyBorder="0" applyAlignment="0" applyProtection="0"/>
    <xf numFmtId="0" fontId="1" fillId="0" borderId="0"/>
    <xf numFmtId="187" fontId="1" fillId="0" borderId="0" applyFont="0" applyFill="0" applyBorder="0" applyAlignment="0" applyProtection="0"/>
  </cellStyleXfs>
  <cellXfs count="219">
    <xf numFmtId="0" fontId="0" fillId="0" borderId="0" xfId="0"/>
    <xf numFmtId="0" fontId="2" fillId="0" borderId="0" xfId="2" applyFont="1" applyAlignment="1">
      <alignment horizontal="center" vertical="top" shrinkToFit="1"/>
    </xf>
    <xf numFmtId="0" fontId="2" fillId="0" borderId="0" xfId="2" applyFont="1" applyAlignment="1">
      <alignment vertical="top" shrinkToFit="1"/>
    </xf>
    <xf numFmtId="187" fontId="2" fillId="0" borderId="0" xfId="1" applyFont="1" applyAlignment="1">
      <alignment vertical="top" shrinkToFit="1"/>
    </xf>
    <xf numFmtId="0" fontId="2" fillId="0" borderId="0" xfId="2" applyFont="1" applyAlignment="1">
      <alignment horizontal="left" vertical="top" shrinkToFit="1"/>
    </xf>
    <xf numFmtId="0" fontId="2" fillId="0" borderId="0" xfId="2" applyFont="1" applyAlignment="1">
      <alignment horizontal="left" vertical="top" wrapText="1" shrinkToFit="1"/>
    </xf>
    <xf numFmtId="187" fontId="2" fillId="0" borderId="0" xfId="1" applyFont="1" applyAlignment="1">
      <alignment vertical="top" wrapText="1" shrinkToFit="1"/>
    </xf>
    <xf numFmtId="187" fontId="2" fillId="0" borderId="0" xfId="1" applyFont="1" applyAlignment="1">
      <alignment horizontal="center" vertical="top" shrinkToFit="1"/>
    </xf>
    <xf numFmtId="49" fontId="2" fillId="0" borderId="0" xfId="2" applyNumberFormat="1" applyFont="1" applyAlignment="1">
      <alignment horizontal="center" vertical="top" shrinkToFit="1"/>
    </xf>
    <xf numFmtId="0" fontId="3" fillId="0" borderId="0" xfId="2" applyFont="1" applyAlignment="1">
      <alignment vertical="top"/>
    </xf>
    <xf numFmtId="0" fontId="2" fillId="0" borderId="0" xfId="2" applyFont="1" applyAlignment="1">
      <alignment horizontal="center" vertical="top" shrinkToFit="1"/>
    </xf>
    <xf numFmtId="0" fontId="2" fillId="0" borderId="1" xfId="2" applyFont="1" applyBorder="1" applyAlignment="1">
      <alignment horizontal="center" vertical="top" shrinkToFit="1"/>
    </xf>
    <xf numFmtId="0" fontId="2" fillId="0" borderId="2" xfId="2" applyFont="1" applyBorder="1" applyAlignment="1">
      <alignment horizontal="center" vertical="top" shrinkToFit="1"/>
    </xf>
    <xf numFmtId="188" fontId="4" fillId="0" borderId="2" xfId="1" applyNumberFormat="1" applyFont="1" applyBorder="1" applyAlignment="1">
      <alignment horizontal="center" vertical="top" shrinkToFit="1"/>
    </xf>
    <xf numFmtId="187" fontId="4" fillId="0" borderId="2" xfId="1" applyFont="1" applyBorder="1" applyAlignment="1">
      <alignment horizontal="center" vertical="top" shrinkToFit="1"/>
    </xf>
    <xf numFmtId="0" fontId="2" fillId="0" borderId="3" xfId="2" applyFont="1" applyBorder="1" applyAlignment="1">
      <alignment horizontal="center" vertical="top" shrinkToFit="1"/>
    </xf>
    <xf numFmtId="0" fontId="4" fillId="0" borderId="2" xfId="0" applyFont="1" applyBorder="1" applyAlignment="1">
      <alignment horizontal="center" vertical="top" wrapText="1" shrinkToFit="1"/>
    </xf>
    <xf numFmtId="0" fontId="2" fillId="0" borderId="4" xfId="2" applyFont="1" applyBorder="1" applyAlignment="1">
      <alignment horizontal="center" vertical="top" shrinkToFit="1"/>
    </xf>
    <xf numFmtId="187" fontId="2" fillId="0" borderId="4" xfId="1" applyFont="1" applyBorder="1" applyAlignment="1">
      <alignment horizontal="center" vertical="top" shrinkToFit="1"/>
    </xf>
    <xf numFmtId="188" fontId="4" fillId="0" borderId="4" xfId="1" applyNumberFormat="1" applyFont="1" applyBorder="1" applyAlignment="1">
      <alignment horizontal="center" vertical="top" wrapText="1" shrinkToFit="1"/>
    </xf>
    <xf numFmtId="0" fontId="2" fillId="0" borderId="5" xfId="2" applyFont="1" applyBorder="1" applyAlignment="1">
      <alignment horizontal="center" vertical="top" shrinkToFit="1"/>
    </xf>
    <xf numFmtId="187" fontId="2" fillId="0" borderId="2" xfId="1" applyFont="1" applyBorder="1" applyAlignment="1">
      <alignment horizontal="center" vertical="top" shrinkToFit="1"/>
    </xf>
    <xf numFmtId="0" fontId="2" fillId="0" borderId="2" xfId="2" applyFont="1" applyBorder="1" applyAlignment="1">
      <alignment horizontal="center" vertical="top" shrinkToFit="1"/>
    </xf>
    <xf numFmtId="49" fontId="2" fillId="0" borderId="2" xfId="2" applyNumberFormat="1" applyFont="1" applyBorder="1" applyAlignment="1">
      <alignment horizontal="center" vertical="top" shrinkToFit="1"/>
    </xf>
    <xf numFmtId="0" fontId="2" fillId="0" borderId="6" xfId="2" applyFont="1" applyBorder="1" applyAlignment="1">
      <alignment horizontal="center" vertical="top" shrinkToFit="1"/>
    </xf>
    <xf numFmtId="188" fontId="4" fillId="0" borderId="6" xfId="1" applyNumberFormat="1" applyFont="1" applyBorder="1" applyAlignment="1">
      <alignment horizontal="center" vertical="top" shrinkToFit="1"/>
    </xf>
    <xf numFmtId="187" fontId="4" fillId="0" borderId="6" xfId="1" applyFont="1" applyBorder="1" applyAlignment="1">
      <alignment horizontal="center" vertical="top" shrinkToFit="1"/>
    </xf>
    <xf numFmtId="0" fontId="2" fillId="0" borderId="7" xfId="2" applyFont="1" applyBorder="1" applyAlignment="1">
      <alignment horizontal="center" vertical="top" shrinkToFit="1"/>
    </xf>
    <xf numFmtId="0" fontId="4" fillId="0" borderId="6" xfId="0" applyFont="1" applyBorder="1" applyAlignment="1">
      <alignment horizontal="center" vertical="top" wrapText="1" shrinkToFit="1"/>
    </xf>
    <xf numFmtId="187" fontId="2" fillId="0" borderId="0" xfId="1" applyFont="1" applyBorder="1" applyAlignment="1">
      <alignment horizontal="center" vertical="top" shrinkToFit="1"/>
    </xf>
    <xf numFmtId="188" fontId="4" fillId="0" borderId="0" xfId="1" applyNumberFormat="1" applyFont="1" applyBorder="1" applyAlignment="1">
      <alignment horizontal="center" vertical="top" wrapText="1" shrinkToFit="1"/>
    </xf>
    <xf numFmtId="0" fontId="2" fillId="0" borderId="8" xfId="2" applyFont="1" applyBorder="1" applyAlignment="1">
      <alignment horizontal="center" vertical="top" shrinkToFit="1"/>
    </xf>
    <xf numFmtId="187" fontId="2" fillId="0" borderId="6" xfId="1" applyFont="1" applyBorder="1" applyAlignment="1">
      <alignment horizontal="center" vertical="top" shrinkToFit="1"/>
    </xf>
    <xf numFmtId="0" fontId="2" fillId="0" borderId="6" xfId="2" applyFont="1" applyBorder="1" applyAlignment="1">
      <alignment horizontal="center" vertical="top" shrinkToFit="1"/>
    </xf>
    <xf numFmtId="49" fontId="2" fillId="0" borderId="6" xfId="2" applyNumberFormat="1" applyFont="1" applyBorder="1" applyAlignment="1">
      <alignment horizontal="center" vertical="top" shrinkToFit="1"/>
    </xf>
    <xf numFmtId="0" fontId="2" fillId="0" borderId="9" xfId="2" applyFont="1" applyBorder="1" applyAlignment="1">
      <alignment horizontal="center" vertical="top" shrinkToFit="1"/>
    </xf>
    <xf numFmtId="188" fontId="4" fillId="0" borderId="9" xfId="1" applyNumberFormat="1" applyFont="1" applyBorder="1" applyAlignment="1">
      <alignment horizontal="center" vertical="top" shrinkToFit="1"/>
    </xf>
    <xf numFmtId="0" fontId="2" fillId="0" borderId="10" xfId="2" applyFont="1" applyBorder="1" applyAlignment="1">
      <alignment horizontal="center" vertical="top" shrinkToFit="1"/>
    </xf>
    <xf numFmtId="0" fontId="4" fillId="0" borderId="9" xfId="2" applyFont="1" applyBorder="1" applyAlignment="1">
      <alignment horizontal="center" vertical="top" wrapText="1" shrinkToFit="1"/>
    </xf>
    <xf numFmtId="187" fontId="2" fillId="0" borderId="1" xfId="1" applyFont="1" applyBorder="1" applyAlignment="1">
      <alignment horizontal="center" vertical="top" shrinkToFit="1"/>
    </xf>
    <xf numFmtId="188" fontId="4" fillId="0" borderId="1" xfId="1" applyNumberFormat="1" applyFont="1" applyBorder="1" applyAlignment="1">
      <alignment horizontal="center" vertical="top" wrapText="1" shrinkToFit="1"/>
    </xf>
    <xf numFmtId="0" fontId="2" fillId="0" borderId="11" xfId="2" applyFont="1" applyBorder="1" applyAlignment="1">
      <alignment horizontal="center" vertical="top" shrinkToFit="1"/>
    </xf>
    <xf numFmtId="187" fontId="2" fillId="0" borderId="9" xfId="1" applyFont="1" applyBorder="1" applyAlignment="1">
      <alignment horizontal="center" vertical="top" shrinkToFit="1"/>
    </xf>
    <xf numFmtId="0" fontId="2" fillId="0" borderId="9" xfId="2" applyFont="1" applyBorder="1" applyAlignment="1">
      <alignment horizontal="center" vertical="top" shrinkToFit="1"/>
    </xf>
    <xf numFmtId="49" fontId="2" fillId="0" borderId="9" xfId="2" applyNumberFormat="1" applyFont="1" applyBorder="1" applyAlignment="1">
      <alignment horizontal="center" vertical="top" shrinkToFit="1"/>
    </xf>
    <xf numFmtId="0" fontId="3" fillId="0" borderId="1" xfId="2" applyFont="1" applyBorder="1" applyAlignment="1">
      <alignment vertical="top"/>
    </xf>
    <xf numFmtId="0" fontId="5" fillId="0" borderId="6" xfId="2" applyFont="1" applyBorder="1" applyAlignment="1">
      <alignment horizontal="center" vertical="top" shrinkToFit="1"/>
    </xf>
    <xf numFmtId="0" fontId="5" fillId="0" borderId="6" xfId="2" applyFont="1" applyBorder="1" applyAlignment="1">
      <alignment vertical="top" shrinkToFit="1"/>
    </xf>
    <xf numFmtId="187" fontId="5" fillId="0" borderId="6" xfId="1" applyFont="1" applyBorder="1" applyAlignment="1">
      <alignment horizontal="right" vertical="top" shrinkToFit="1"/>
    </xf>
    <xf numFmtId="0" fontId="5" fillId="0" borderId="7" xfId="2" applyFont="1" applyBorder="1" applyAlignment="1">
      <alignment horizontal="center" vertical="top" shrinkToFit="1"/>
    </xf>
    <xf numFmtId="0" fontId="5" fillId="0" borderId="6" xfId="2" applyFont="1" applyBorder="1" applyAlignment="1">
      <alignment horizontal="center" vertical="top" wrapText="1" shrinkToFit="1"/>
    </xf>
    <xf numFmtId="0" fontId="5" fillId="0" borderId="0" xfId="2" applyFont="1" applyAlignment="1">
      <alignment horizontal="left" vertical="top" shrinkToFit="1"/>
    </xf>
    <xf numFmtId="187" fontId="5" fillId="0" borderId="0" xfId="1" applyFont="1" applyBorder="1" applyAlignment="1">
      <alignment horizontal="left" vertical="top" shrinkToFit="1"/>
    </xf>
    <xf numFmtId="187" fontId="5" fillId="0" borderId="0" xfId="1" applyFont="1" applyBorder="1" applyAlignment="1">
      <alignment horizontal="left" vertical="top" wrapText="1" shrinkToFit="1"/>
    </xf>
    <xf numFmtId="0" fontId="5" fillId="0" borderId="8" xfId="2" applyFont="1" applyBorder="1" applyAlignment="1">
      <alignment vertical="top" shrinkToFit="1"/>
    </xf>
    <xf numFmtId="187" fontId="5" fillId="0" borderId="6" xfId="1" applyFont="1" applyBorder="1" applyAlignment="1">
      <alignment horizontal="left" vertical="top" shrinkToFit="1"/>
    </xf>
    <xf numFmtId="0" fontId="5" fillId="0" borderId="2" xfId="0" applyFont="1" applyBorder="1" applyAlignment="1">
      <alignment horizontal="center" vertical="top" wrapText="1" shrinkToFit="1"/>
    </xf>
    <xf numFmtId="49" fontId="6" fillId="0" borderId="6" xfId="2" applyNumberFormat="1" applyFont="1" applyBorder="1" applyAlignment="1">
      <alignment horizontal="center" vertical="top" shrinkToFit="1"/>
    </xf>
    <xf numFmtId="0" fontId="5" fillId="0" borderId="6" xfId="2" applyFont="1" applyBorder="1" applyAlignment="1">
      <alignment horizontal="left" vertical="top" shrinkToFit="1"/>
    </xf>
    <xf numFmtId="4" fontId="5" fillId="0" borderId="0" xfId="2" applyNumberFormat="1" applyFont="1" applyAlignment="1">
      <alignment horizontal="left" vertical="top" shrinkToFit="1"/>
    </xf>
    <xf numFmtId="4" fontId="5" fillId="0" borderId="8" xfId="2" applyNumberFormat="1" applyFont="1" applyBorder="1" applyAlignment="1">
      <alignment vertical="top" shrinkToFit="1"/>
    </xf>
    <xf numFmtId="0" fontId="1" fillId="0" borderId="6" xfId="2" applyBorder="1" applyAlignment="1">
      <alignment vertical="top"/>
    </xf>
    <xf numFmtId="0" fontId="5" fillId="0" borderId="6" xfId="0" applyFont="1" applyBorder="1" applyAlignment="1">
      <alignment horizontal="center" vertical="top" wrapText="1" shrinkToFit="1"/>
    </xf>
    <xf numFmtId="49" fontId="5" fillId="0" borderId="6" xfId="2" applyNumberFormat="1" applyFont="1" applyBorder="1" applyAlignment="1">
      <alignment horizontal="center" vertical="top" shrinkToFit="1"/>
    </xf>
    <xf numFmtId="0" fontId="5" fillId="0" borderId="9" xfId="2" applyFont="1" applyBorder="1" applyAlignment="1">
      <alignment horizontal="center" vertical="top" shrinkToFit="1"/>
    </xf>
    <xf numFmtId="0" fontId="5" fillId="0" borderId="9" xfId="2" applyFont="1" applyBorder="1" applyAlignment="1">
      <alignment vertical="top" shrinkToFit="1"/>
    </xf>
    <xf numFmtId="187" fontId="5" fillId="0" borderId="9" xfId="1" applyFont="1" applyBorder="1" applyAlignment="1">
      <alignment horizontal="right" vertical="top" shrinkToFit="1"/>
    </xf>
    <xf numFmtId="0" fontId="5" fillId="0" borderId="10" xfId="2" applyFont="1" applyBorder="1" applyAlignment="1">
      <alignment horizontal="center" vertical="top" shrinkToFit="1"/>
    </xf>
    <xf numFmtId="0" fontId="5" fillId="0" borderId="9" xfId="2" applyFont="1" applyBorder="1" applyAlignment="1">
      <alignment horizontal="center" vertical="top" wrapText="1" shrinkToFit="1"/>
    </xf>
    <xf numFmtId="4" fontId="5" fillId="0" borderId="1" xfId="2" applyNumberFormat="1" applyFont="1" applyBorder="1" applyAlignment="1">
      <alignment horizontal="left" vertical="top" shrinkToFit="1"/>
    </xf>
    <xf numFmtId="187" fontId="5" fillId="0" borderId="1" xfId="1" applyFont="1" applyBorder="1" applyAlignment="1">
      <alignment horizontal="left" vertical="top" shrinkToFit="1"/>
    </xf>
    <xf numFmtId="187" fontId="5" fillId="0" borderId="1" xfId="1" applyFont="1" applyBorder="1" applyAlignment="1">
      <alignment horizontal="left" vertical="top" wrapText="1" shrinkToFit="1"/>
    </xf>
    <xf numFmtId="4" fontId="5" fillId="0" borderId="11" xfId="2" applyNumberFormat="1" applyFont="1" applyBorder="1" applyAlignment="1">
      <alignment vertical="top" shrinkToFit="1"/>
    </xf>
    <xf numFmtId="187" fontId="5" fillId="0" borderId="9" xfId="1" applyFont="1" applyBorder="1" applyAlignment="1">
      <alignment horizontal="left" vertical="top" shrinkToFit="1"/>
    </xf>
    <xf numFmtId="0" fontId="5" fillId="0" borderId="9" xfId="0" applyFont="1" applyBorder="1" applyAlignment="1">
      <alignment horizontal="center" vertical="top" wrapText="1" shrinkToFit="1"/>
    </xf>
    <xf numFmtId="49" fontId="6" fillId="0" borderId="9" xfId="2" applyNumberFormat="1" applyFont="1" applyBorder="1" applyAlignment="1">
      <alignment horizontal="center" vertical="top" shrinkToFit="1"/>
    </xf>
    <xf numFmtId="0" fontId="3" fillId="0" borderId="1" xfId="2" applyFont="1" applyBorder="1" applyAlignment="1">
      <alignment horizontal="left" vertical="top"/>
    </xf>
    <xf numFmtId="0" fontId="3" fillId="0" borderId="11" xfId="2" applyFont="1" applyBorder="1" applyAlignment="1">
      <alignment vertical="top"/>
    </xf>
    <xf numFmtId="49" fontId="5" fillId="0" borderId="9" xfId="2" applyNumberFormat="1" applyFont="1" applyBorder="1" applyAlignment="1">
      <alignment horizontal="center" vertical="top" shrinkToFit="1"/>
    </xf>
    <xf numFmtId="0" fontId="5" fillId="0" borderId="6" xfId="0" applyFont="1" applyBorder="1" applyAlignment="1">
      <alignment horizontal="center" vertical="top" shrinkToFit="1"/>
    </xf>
    <xf numFmtId="187" fontId="5" fillId="0" borderId="6" xfId="1" applyFont="1" applyBorder="1" applyAlignment="1">
      <alignment horizontal="center" vertical="top" shrinkToFit="1"/>
    </xf>
    <xf numFmtId="0" fontId="3" fillId="0" borderId="6" xfId="2" applyFont="1" applyBorder="1" applyAlignment="1">
      <alignment vertical="top"/>
    </xf>
    <xf numFmtId="0" fontId="5" fillId="0" borderId="6" xfId="2" applyFont="1" applyBorder="1" applyAlignment="1">
      <alignment vertical="top"/>
    </xf>
    <xf numFmtId="0" fontId="5" fillId="0" borderId="6" xfId="2" applyFont="1" applyBorder="1" applyAlignment="1">
      <alignment horizontal="center" vertical="top" shrinkToFit="1"/>
    </xf>
    <xf numFmtId="0" fontId="5" fillId="0" borderId="6" xfId="2" applyFont="1" applyBorder="1" applyAlignment="1">
      <alignment horizontal="left" vertical="top" wrapText="1"/>
    </xf>
    <xf numFmtId="3" fontId="5" fillId="0" borderId="6" xfId="2" applyNumberFormat="1" applyFont="1" applyBorder="1" applyAlignment="1">
      <alignment vertical="top"/>
    </xf>
    <xf numFmtId="0" fontId="5" fillId="0" borderId="0" xfId="2" applyFont="1" applyAlignment="1">
      <alignment horizontal="left" vertical="top"/>
    </xf>
    <xf numFmtId="3" fontId="5" fillId="0" borderId="0" xfId="2" applyNumberFormat="1" applyFont="1" applyAlignment="1">
      <alignment vertical="top"/>
    </xf>
    <xf numFmtId="0" fontId="5" fillId="0" borderId="8" xfId="2" applyFont="1" applyBorder="1" applyAlignment="1">
      <alignment vertical="top"/>
    </xf>
    <xf numFmtId="0" fontId="7" fillId="0" borderId="6" xfId="2" applyFont="1" applyBorder="1" applyAlignment="1">
      <alignment horizontal="center" vertical="top"/>
    </xf>
    <xf numFmtId="0" fontId="5" fillId="0" borderId="9" xfId="2" applyFont="1" applyBorder="1" applyAlignment="1">
      <alignment vertical="top" wrapText="1"/>
    </xf>
    <xf numFmtId="4" fontId="5" fillId="0" borderId="9" xfId="2" applyNumberFormat="1" applyFont="1" applyBorder="1" applyAlignment="1">
      <alignment vertical="top"/>
    </xf>
    <xf numFmtId="0" fontId="5" fillId="0" borderId="1" xfId="2" applyFont="1" applyBorder="1" applyAlignment="1">
      <alignment horizontal="left" vertical="top"/>
    </xf>
    <xf numFmtId="4" fontId="5" fillId="0" borderId="1" xfId="2" applyNumberFormat="1" applyFont="1" applyBorder="1" applyAlignment="1">
      <alignment vertical="top"/>
    </xf>
    <xf numFmtId="0" fontId="5" fillId="0" borderId="11" xfId="2" applyFont="1" applyBorder="1" applyAlignment="1">
      <alignment vertical="top"/>
    </xf>
    <xf numFmtId="0" fontId="7" fillId="0" borderId="9" xfId="2" applyFont="1" applyBorder="1" applyAlignment="1">
      <alignment horizontal="left" vertical="top" wrapText="1"/>
    </xf>
    <xf numFmtId="3" fontId="5" fillId="0" borderId="9" xfId="2" applyNumberFormat="1" applyFont="1" applyBorder="1" applyAlignment="1">
      <alignment vertical="top"/>
    </xf>
    <xf numFmtId="3" fontId="5" fillId="0" borderId="1" xfId="2" applyNumberFormat="1" applyFont="1" applyBorder="1" applyAlignment="1">
      <alignment vertical="top"/>
    </xf>
    <xf numFmtId="0" fontId="5" fillId="0" borderId="9" xfId="2" applyFont="1" applyBorder="1" applyAlignment="1">
      <alignment vertical="top"/>
    </xf>
    <xf numFmtId="0" fontId="5" fillId="0" borderId="11" xfId="0" applyFont="1" applyBorder="1" applyAlignment="1">
      <alignment horizontal="center" vertical="top" wrapText="1" shrinkToFit="1"/>
    </xf>
    <xf numFmtId="0" fontId="5" fillId="0" borderId="12" xfId="2" applyFont="1" applyBorder="1" applyAlignment="1">
      <alignment horizontal="center" vertical="top" shrinkToFit="1"/>
    </xf>
    <xf numFmtId="0" fontId="7" fillId="0" borderId="12" xfId="2" applyFont="1" applyBorder="1" applyAlignment="1">
      <alignment vertical="top" wrapText="1" shrinkToFit="1"/>
    </xf>
    <xf numFmtId="187" fontId="5" fillId="0" borderId="12" xfId="3" applyFont="1" applyBorder="1" applyAlignment="1">
      <alignment horizontal="right" vertical="top"/>
    </xf>
    <xf numFmtId="187" fontId="5" fillId="0" borderId="12" xfId="1" applyFont="1" applyBorder="1" applyAlignment="1">
      <alignment horizontal="right" vertical="top" shrinkToFit="1"/>
    </xf>
    <xf numFmtId="0" fontId="5" fillId="0" borderId="13" xfId="2" applyFont="1" applyBorder="1" applyAlignment="1">
      <alignment horizontal="center" vertical="top" shrinkToFit="1"/>
    </xf>
    <xf numFmtId="0" fontId="5" fillId="0" borderId="12" xfId="2" applyFont="1" applyBorder="1" applyAlignment="1">
      <alignment horizontal="center" vertical="top" wrapText="1" shrinkToFit="1"/>
    </xf>
    <xf numFmtId="0" fontId="5" fillId="0" borderId="14" xfId="2" applyFont="1" applyBorder="1" applyAlignment="1">
      <alignment horizontal="left" vertical="top"/>
    </xf>
    <xf numFmtId="187" fontId="5" fillId="0" borderId="14" xfId="3" applyFont="1" applyBorder="1" applyAlignment="1">
      <alignment horizontal="right" vertical="top"/>
    </xf>
    <xf numFmtId="187" fontId="5" fillId="0" borderId="14" xfId="1" applyFont="1" applyBorder="1" applyAlignment="1">
      <alignment horizontal="left" vertical="top" wrapText="1" shrinkToFit="1"/>
    </xf>
    <xf numFmtId="0" fontId="5" fillId="0" borderId="15" xfId="2" applyFont="1" applyBorder="1" applyAlignment="1">
      <alignment vertical="top"/>
    </xf>
    <xf numFmtId="0" fontId="5" fillId="0" borderId="12" xfId="2" applyFont="1" applyBorder="1" applyAlignment="1">
      <alignment vertical="top" shrinkToFit="1"/>
    </xf>
    <xf numFmtId="0" fontId="5" fillId="0" borderId="12" xfId="0" applyFont="1" applyBorder="1" applyAlignment="1">
      <alignment horizontal="center" vertical="top" wrapText="1" shrinkToFit="1"/>
    </xf>
    <xf numFmtId="0" fontId="5" fillId="0" borderId="6" xfId="2" applyFont="1" applyBorder="1" applyAlignment="1">
      <alignment horizontal="center" vertical="top"/>
    </xf>
    <xf numFmtId="0" fontId="7" fillId="0" borderId="12" xfId="2" applyFont="1" applyBorder="1" applyAlignment="1">
      <alignment vertical="top"/>
    </xf>
    <xf numFmtId="4" fontId="5" fillId="0" borderId="12" xfId="2" applyNumberFormat="1" applyFont="1" applyBorder="1" applyAlignment="1">
      <alignment vertical="top"/>
    </xf>
    <xf numFmtId="3" fontId="5" fillId="0" borderId="14" xfId="2" applyNumberFormat="1" applyFont="1" applyBorder="1" applyAlignment="1">
      <alignment vertical="top"/>
    </xf>
    <xf numFmtId="3" fontId="5" fillId="0" borderId="12" xfId="2" applyNumberFormat="1" applyFont="1" applyBorder="1" applyAlignment="1">
      <alignment vertical="top"/>
    </xf>
    <xf numFmtId="0" fontId="5" fillId="0" borderId="15" xfId="0" applyFont="1" applyBorder="1" applyAlignment="1">
      <alignment horizontal="center" vertical="top" wrapText="1" shrinkToFit="1"/>
    </xf>
    <xf numFmtId="0" fontId="5" fillId="0" borderId="12" xfId="2" applyFont="1" applyBorder="1" applyAlignment="1">
      <alignment horizontal="center" vertical="top"/>
    </xf>
    <xf numFmtId="0" fontId="3" fillId="0" borderId="14" xfId="2" applyFont="1" applyBorder="1" applyAlignment="1">
      <alignment vertical="top"/>
    </xf>
    <xf numFmtId="0" fontId="5" fillId="0" borderId="6" xfId="2" applyFont="1" applyBorder="1" applyAlignment="1">
      <alignment vertical="top" wrapText="1" shrinkToFit="1"/>
    </xf>
    <xf numFmtId="0" fontId="7" fillId="0" borderId="9" xfId="2" applyFont="1" applyBorder="1" applyAlignment="1">
      <alignment vertical="top"/>
    </xf>
    <xf numFmtId="0" fontId="7" fillId="0" borderId="6" xfId="2" applyFont="1" applyBorder="1" applyAlignment="1">
      <alignment vertical="top"/>
    </xf>
    <xf numFmtId="0" fontId="7" fillId="0" borderId="0" xfId="2" applyFont="1" applyAlignment="1">
      <alignment horizontal="left" vertical="top"/>
    </xf>
    <xf numFmtId="187" fontId="5" fillId="0" borderId="0" xfId="1" applyFont="1" applyBorder="1" applyAlignment="1">
      <alignment horizontal="right" vertical="top" shrinkToFit="1"/>
    </xf>
    <xf numFmtId="0" fontId="7" fillId="0" borderId="8" xfId="2" applyFont="1" applyBorder="1" applyAlignment="1">
      <alignment vertical="top"/>
    </xf>
    <xf numFmtId="187" fontId="5" fillId="0" borderId="0" xfId="1" applyFont="1" applyBorder="1" applyAlignment="1">
      <alignment horizontal="center" vertical="top" shrinkToFit="1"/>
    </xf>
    <xf numFmtId="189" fontId="5" fillId="0" borderId="6" xfId="2" applyNumberFormat="1" applyFont="1" applyBorder="1" applyAlignment="1">
      <alignment horizontal="center" vertical="top" shrinkToFit="1"/>
    </xf>
    <xf numFmtId="0" fontId="2" fillId="0" borderId="7" xfId="2" applyFont="1" applyBorder="1" applyAlignment="1">
      <alignment horizontal="center" vertical="top" shrinkToFit="1"/>
    </xf>
    <xf numFmtId="187" fontId="2" fillId="0" borderId="0" xfId="1" applyFont="1" applyBorder="1" applyAlignment="1">
      <alignment horizontal="center" vertical="top" shrinkToFit="1"/>
    </xf>
    <xf numFmtId="0" fontId="2" fillId="0" borderId="8" xfId="2" applyFont="1" applyBorder="1" applyAlignment="1">
      <alignment vertical="top" shrinkToFit="1"/>
    </xf>
    <xf numFmtId="0" fontId="2" fillId="0" borderId="6" xfId="2" applyFont="1" applyBorder="1" applyAlignment="1">
      <alignment vertical="top" shrinkToFit="1"/>
    </xf>
    <xf numFmtId="189" fontId="2" fillId="0" borderId="6" xfId="2" applyNumberFormat="1" applyFont="1" applyBorder="1" applyAlignment="1">
      <alignment horizontal="center" vertical="top" shrinkToFit="1"/>
    </xf>
    <xf numFmtId="0" fontId="8" fillId="0" borderId="9" xfId="2" applyFont="1" applyBorder="1" applyAlignment="1">
      <alignment horizontal="center" vertical="top" shrinkToFit="1"/>
    </xf>
    <xf numFmtId="187" fontId="8" fillId="0" borderId="9" xfId="1" applyFont="1" applyBorder="1" applyAlignment="1">
      <alignment horizontal="center" vertical="top" shrinkToFit="1"/>
    </xf>
    <xf numFmtId="0" fontId="8" fillId="0" borderId="10" xfId="2" applyFont="1" applyBorder="1" applyAlignment="1">
      <alignment horizontal="center" vertical="top" shrinkToFit="1"/>
    </xf>
    <xf numFmtId="0" fontId="9" fillId="0" borderId="1" xfId="2" applyFont="1" applyBorder="1" applyAlignment="1">
      <alignment horizontal="left" vertical="top" shrinkToFit="1"/>
    </xf>
    <xf numFmtId="187" fontId="8" fillId="0" borderId="1" xfId="1" applyFont="1" applyBorder="1" applyAlignment="1">
      <alignment horizontal="center" vertical="top" shrinkToFit="1"/>
    </xf>
    <xf numFmtId="0" fontId="8" fillId="0" borderId="11" xfId="2" applyFont="1" applyBorder="1" applyAlignment="1">
      <alignment vertical="top" shrinkToFit="1"/>
    </xf>
    <xf numFmtId="0" fontId="8" fillId="0" borderId="9" xfId="2" applyFont="1" applyBorder="1" applyAlignment="1">
      <alignment vertical="top" shrinkToFit="1"/>
    </xf>
    <xf numFmtId="189" fontId="8" fillId="0" borderId="9" xfId="2" applyNumberFormat="1" applyFont="1" applyBorder="1" applyAlignment="1">
      <alignment horizontal="center" vertical="top" shrinkToFit="1"/>
    </xf>
    <xf numFmtId="0" fontId="5" fillId="0" borderId="9" xfId="2" applyFont="1" applyBorder="1" applyAlignment="1">
      <alignment horizontal="center" vertical="top"/>
    </xf>
    <xf numFmtId="0" fontId="5" fillId="0" borderId="9" xfId="2" applyFont="1" applyBorder="1" applyAlignment="1">
      <alignment horizontal="left" vertical="top" shrinkToFit="1"/>
    </xf>
    <xf numFmtId="0" fontId="2" fillId="0" borderId="10" xfId="2" applyFont="1" applyBorder="1" applyAlignment="1">
      <alignment horizontal="center" vertical="top" shrinkToFit="1"/>
    </xf>
    <xf numFmtId="0" fontId="2" fillId="0" borderId="1" xfId="2" applyFont="1" applyBorder="1" applyAlignment="1">
      <alignment horizontal="left" vertical="top" shrinkToFit="1"/>
    </xf>
    <xf numFmtId="187" fontId="2" fillId="0" borderId="1" xfId="1" applyFont="1" applyBorder="1" applyAlignment="1">
      <alignment horizontal="center" vertical="top" shrinkToFit="1"/>
    </xf>
    <xf numFmtId="0" fontId="2" fillId="0" borderId="11" xfId="2" applyFont="1" applyBorder="1" applyAlignment="1">
      <alignment vertical="top" shrinkToFit="1"/>
    </xf>
    <xf numFmtId="0" fontId="2" fillId="0" borderId="9" xfId="2" applyFont="1" applyBorder="1" applyAlignment="1">
      <alignment vertical="top" shrinkToFit="1"/>
    </xf>
    <xf numFmtId="189" fontId="2" fillId="0" borderId="9" xfId="2" applyNumberFormat="1" applyFont="1" applyBorder="1" applyAlignment="1">
      <alignment horizontal="center" vertical="top" shrinkToFit="1"/>
    </xf>
    <xf numFmtId="0" fontId="5" fillId="0" borderId="1" xfId="2" applyFont="1" applyBorder="1" applyAlignment="1">
      <alignment horizontal="left" vertical="top" shrinkToFit="1"/>
    </xf>
    <xf numFmtId="49" fontId="5" fillId="0" borderId="9" xfId="2" applyNumberFormat="1" applyFont="1" applyBorder="1" applyAlignment="1">
      <alignment horizontal="left" vertical="top" shrinkToFit="1"/>
    </xf>
    <xf numFmtId="49" fontId="9" fillId="0" borderId="6" xfId="2" applyNumberFormat="1" applyFont="1" applyBorder="1" applyAlignment="1">
      <alignment horizontal="left" vertical="top" shrinkToFit="1"/>
    </xf>
    <xf numFmtId="187" fontId="8" fillId="0" borderId="6" xfId="1" applyFont="1" applyBorder="1" applyAlignment="1">
      <alignment horizontal="center" vertical="top" shrinkToFit="1"/>
    </xf>
    <xf numFmtId="0" fontId="8" fillId="0" borderId="7" xfId="2" applyFont="1" applyBorder="1" applyAlignment="1">
      <alignment horizontal="center" vertical="top" shrinkToFit="1"/>
    </xf>
    <xf numFmtId="0" fontId="8" fillId="0" borderId="0" xfId="2" applyFont="1" applyAlignment="1">
      <alignment horizontal="left" vertical="top" shrinkToFit="1"/>
    </xf>
    <xf numFmtId="187" fontId="8" fillId="0" borderId="0" xfId="1" applyFont="1" applyBorder="1" applyAlignment="1">
      <alignment horizontal="center" vertical="top" shrinkToFit="1"/>
    </xf>
    <xf numFmtId="0" fontId="8" fillId="0" borderId="8" xfId="2" applyFont="1" applyBorder="1" applyAlignment="1">
      <alignment vertical="top" shrinkToFit="1"/>
    </xf>
    <xf numFmtId="0" fontId="8" fillId="0" borderId="6" xfId="2" applyFont="1" applyBorder="1" applyAlignment="1">
      <alignment vertical="top" shrinkToFit="1"/>
    </xf>
    <xf numFmtId="189" fontId="8" fillId="0" borderId="6" xfId="2" applyNumberFormat="1" applyFont="1" applyBorder="1" applyAlignment="1">
      <alignment horizontal="center" vertical="top" shrinkToFit="1"/>
    </xf>
    <xf numFmtId="49" fontId="5" fillId="0" borderId="6" xfId="2" applyNumberFormat="1" applyFont="1" applyBorder="1" applyAlignment="1">
      <alignment horizontal="left" vertical="top" shrinkToFit="1"/>
    </xf>
    <xf numFmtId="49" fontId="9" fillId="0" borderId="9" xfId="2" applyNumberFormat="1" applyFont="1" applyBorder="1" applyAlignment="1">
      <alignment horizontal="left" vertical="top" shrinkToFit="1"/>
    </xf>
    <xf numFmtId="0" fontId="8" fillId="0" borderId="1" xfId="2" applyFont="1" applyBorder="1" applyAlignment="1">
      <alignment horizontal="left" vertical="top" shrinkToFit="1"/>
    </xf>
    <xf numFmtId="0" fontId="5" fillId="0" borderId="0" xfId="2" applyFont="1" applyAlignment="1">
      <alignment horizontal="left" vertical="top" wrapText="1" shrinkToFit="1"/>
    </xf>
    <xf numFmtId="187" fontId="5" fillId="0" borderId="0" xfId="1" applyFont="1" applyBorder="1" applyAlignment="1">
      <alignment horizontal="center" vertical="top" wrapText="1" shrinkToFit="1"/>
    </xf>
    <xf numFmtId="187" fontId="2" fillId="0" borderId="0" xfId="1" applyFont="1" applyBorder="1" applyAlignment="1">
      <alignment horizontal="center" vertical="top" wrapText="1" shrinkToFit="1"/>
    </xf>
    <xf numFmtId="0" fontId="2" fillId="0" borderId="1" xfId="2" applyFont="1" applyBorder="1" applyAlignment="1">
      <alignment horizontal="left" vertical="top" wrapText="1" shrinkToFit="1"/>
    </xf>
    <xf numFmtId="187" fontId="2" fillId="0" borderId="1" xfId="1" applyFont="1" applyBorder="1" applyAlignment="1">
      <alignment horizontal="center" vertical="top" wrapText="1" shrinkToFit="1"/>
    </xf>
    <xf numFmtId="0" fontId="5" fillId="0" borderId="10" xfId="2" applyFont="1" applyBorder="1" applyAlignment="1">
      <alignment horizontal="center" vertical="top"/>
    </xf>
    <xf numFmtId="4" fontId="5" fillId="0" borderId="1" xfId="2" applyNumberFormat="1" applyFont="1" applyBorder="1" applyAlignment="1">
      <alignment horizontal="left" vertical="top" wrapText="1"/>
    </xf>
    <xf numFmtId="187" fontId="5" fillId="0" borderId="1" xfId="1" applyFont="1" applyBorder="1" applyAlignment="1">
      <alignment vertical="top" wrapText="1"/>
    </xf>
    <xf numFmtId="4" fontId="5" fillId="0" borderId="11" xfId="2" applyNumberFormat="1" applyFont="1" applyBorder="1" applyAlignment="1">
      <alignment vertical="top"/>
    </xf>
    <xf numFmtId="187" fontId="5" fillId="0" borderId="9" xfId="1" applyFont="1" applyBorder="1" applyAlignment="1">
      <alignment vertical="top"/>
    </xf>
    <xf numFmtId="4" fontId="5" fillId="0" borderId="6" xfId="2" applyNumberFormat="1" applyFont="1" applyBorder="1" applyAlignment="1">
      <alignment vertical="top"/>
    </xf>
    <xf numFmtId="0" fontId="5" fillId="0" borderId="7" xfId="2" applyFont="1" applyBorder="1" applyAlignment="1">
      <alignment horizontal="center" vertical="top"/>
    </xf>
    <xf numFmtId="4" fontId="5" fillId="0" borderId="0" xfId="2" applyNumberFormat="1" applyFont="1" applyAlignment="1">
      <alignment horizontal="left" vertical="top" wrapText="1"/>
    </xf>
    <xf numFmtId="187" fontId="5" fillId="0" borderId="0" xfId="1" applyFont="1" applyBorder="1" applyAlignment="1">
      <alignment vertical="top" wrapText="1"/>
    </xf>
    <xf numFmtId="4" fontId="5" fillId="0" borderId="8" xfId="2" applyNumberFormat="1" applyFont="1" applyBorder="1" applyAlignment="1">
      <alignment vertical="top"/>
    </xf>
    <xf numFmtId="187" fontId="5" fillId="0" borderId="6" xfId="1" applyFont="1" applyBorder="1" applyAlignment="1">
      <alignment vertical="top"/>
    </xf>
    <xf numFmtId="0" fontId="5" fillId="0" borderId="10" xfId="2" applyFont="1" applyBorder="1" applyAlignment="1">
      <alignment vertical="top" shrinkToFit="1"/>
    </xf>
    <xf numFmtId="0" fontId="5" fillId="0" borderId="1" xfId="2" applyFont="1" applyBorder="1" applyAlignment="1">
      <alignment horizontal="left" vertical="top" wrapText="1" shrinkToFit="1"/>
    </xf>
    <xf numFmtId="0" fontId="5" fillId="0" borderId="1" xfId="2" applyFont="1" applyBorder="1" applyAlignment="1">
      <alignment vertical="top" wrapText="1" shrinkToFit="1"/>
    </xf>
    <xf numFmtId="0" fontId="5" fillId="0" borderId="11" xfId="2" applyFont="1" applyBorder="1" applyAlignment="1">
      <alignment vertical="top" shrinkToFit="1"/>
    </xf>
    <xf numFmtId="4" fontId="5" fillId="0" borderId="0" xfId="2" applyNumberFormat="1" applyFont="1" applyAlignment="1">
      <alignment horizontal="left" vertical="top" wrapText="1" shrinkToFit="1"/>
    </xf>
    <xf numFmtId="4" fontId="5" fillId="0" borderId="1" xfId="2" applyNumberFormat="1" applyFont="1" applyBorder="1" applyAlignment="1">
      <alignment horizontal="left" vertical="top"/>
    </xf>
    <xf numFmtId="187" fontId="5" fillId="0" borderId="1" xfId="1" applyFont="1" applyBorder="1" applyAlignment="1">
      <alignment vertical="top"/>
    </xf>
    <xf numFmtId="0" fontId="5" fillId="0" borderId="10" xfId="2" applyFont="1" applyBorder="1" applyAlignment="1">
      <alignment vertical="top"/>
    </xf>
    <xf numFmtId="0" fontId="5" fillId="0" borderId="7" xfId="2" applyFont="1" applyBorder="1" applyAlignment="1">
      <alignment vertical="top"/>
    </xf>
    <xf numFmtId="187" fontId="5" fillId="0" borderId="0" xfId="1" applyFont="1" applyBorder="1" applyAlignment="1">
      <alignment vertical="top"/>
    </xf>
    <xf numFmtId="4" fontId="5" fillId="0" borderId="0" xfId="2" applyNumberFormat="1" applyFont="1" applyAlignment="1">
      <alignment horizontal="left" vertical="top"/>
    </xf>
    <xf numFmtId="0" fontId="5" fillId="0" borderId="13" xfId="2" applyFont="1" applyBorder="1" applyAlignment="1">
      <alignment horizontal="center" vertical="top"/>
    </xf>
    <xf numFmtId="4" fontId="5" fillId="0" borderId="14" xfId="2" applyNumberFormat="1" applyFont="1" applyBorder="1" applyAlignment="1">
      <alignment horizontal="left" vertical="top"/>
    </xf>
    <xf numFmtId="187" fontId="5" fillId="0" borderId="14" xfId="1" applyFont="1" applyBorder="1" applyAlignment="1">
      <alignment vertical="top"/>
    </xf>
    <xf numFmtId="187" fontId="5" fillId="0" borderId="15" xfId="1" applyFont="1" applyBorder="1" applyAlignment="1">
      <alignment horizontal="left" vertical="top" wrapText="1" shrinkToFit="1"/>
    </xf>
    <xf numFmtId="4" fontId="5" fillId="0" borderId="15" xfId="2" applyNumberFormat="1" applyFont="1" applyBorder="1" applyAlignment="1">
      <alignment vertical="top"/>
    </xf>
    <xf numFmtId="187" fontId="5" fillId="0" borderId="12" xfId="1" applyFont="1" applyBorder="1" applyAlignment="1">
      <alignment vertical="top"/>
    </xf>
    <xf numFmtId="0" fontId="5" fillId="0" borderId="13" xfId="0" applyFont="1" applyBorder="1" applyAlignment="1">
      <alignment horizontal="center" vertical="top" wrapText="1" shrinkToFit="1"/>
    </xf>
    <xf numFmtId="0" fontId="5" fillId="0" borderId="0" xfId="2" applyFont="1" applyAlignment="1">
      <alignment horizontal="center" vertical="top"/>
    </xf>
    <xf numFmtId="0" fontId="3" fillId="0" borderId="6" xfId="2" applyFont="1" applyBorder="1" applyAlignment="1">
      <alignment vertical="top" wrapText="1"/>
    </xf>
    <xf numFmtId="0" fontId="3" fillId="0" borderId="0" xfId="2" applyFont="1" applyAlignment="1">
      <alignment horizontal="left" vertical="top"/>
    </xf>
    <xf numFmtId="0" fontId="3" fillId="0" borderId="8" xfId="2" applyFont="1" applyBorder="1" applyAlignment="1">
      <alignment vertical="top" wrapText="1"/>
    </xf>
    <xf numFmtId="0" fontId="3" fillId="0" borderId="8" xfId="2" applyFont="1" applyBorder="1" applyAlignment="1">
      <alignment vertical="top"/>
    </xf>
    <xf numFmtId="0" fontId="5" fillId="0" borderId="7" xfId="0" applyFont="1" applyBorder="1" applyAlignment="1">
      <alignment horizontal="center" vertical="top" wrapText="1" shrinkToFit="1"/>
    </xf>
    <xf numFmtId="187" fontId="5" fillId="0" borderId="11" xfId="1" applyFont="1" applyBorder="1" applyAlignment="1">
      <alignment horizontal="left" vertical="top" wrapText="1" shrinkToFit="1"/>
    </xf>
    <xf numFmtId="0" fontId="5" fillId="0" borderId="10" xfId="0" applyFont="1" applyBorder="1" applyAlignment="1">
      <alignment horizontal="center" vertical="top" wrapText="1" shrinkToFit="1"/>
    </xf>
    <xf numFmtId="0" fontId="5" fillId="0" borderId="8" xfId="2" applyFont="1" applyBorder="1" applyAlignment="1">
      <alignment horizontal="left" vertical="top" shrinkToFit="1"/>
    </xf>
    <xf numFmtId="49" fontId="5" fillId="0" borderId="6" xfId="0" applyNumberFormat="1" applyFont="1" applyBorder="1" applyAlignment="1">
      <alignment horizontal="center" vertical="top" shrinkToFit="1"/>
    </xf>
    <xf numFmtId="4" fontId="5" fillId="0" borderId="8" xfId="2" applyNumberFormat="1" applyFont="1" applyBorder="1" applyAlignment="1">
      <alignment horizontal="left" vertical="top" shrinkToFit="1"/>
    </xf>
    <xf numFmtId="4" fontId="5" fillId="0" borderId="11" xfId="2" applyNumberFormat="1" applyFont="1" applyBorder="1" applyAlignment="1">
      <alignment horizontal="left" vertical="top" shrinkToFit="1"/>
    </xf>
    <xf numFmtId="187" fontId="5" fillId="0" borderId="9" xfId="1" applyFont="1" applyBorder="1" applyAlignment="1">
      <alignment horizontal="center" vertical="top" shrinkToFit="1"/>
    </xf>
    <xf numFmtId="4" fontId="5" fillId="0" borderId="1" xfId="2" applyNumberFormat="1" applyFont="1" applyBorder="1" applyAlignment="1">
      <alignment vertical="top" shrinkToFit="1"/>
    </xf>
    <xf numFmtId="0" fontId="3" fillId="0" borderId="6" xfId="2" applyFont="1" applyBorder="1" applyAlignment="1">
      <alignment horizontal="center" vertical="top"/>
    </xf>
    <xf numFmtId="0" fontId="2" fillId="0" borderId="8" xfId="2" applyFont="1" applyBorder="1" applyAlignment="1">
      <alignment horizontal="center" vertical="top" shrinkToFit="1"/>
    </xf>
    <xf numFmtId="0" fontId="3" fillId="0" borderId="9" xfId="2" applyFont="1" applyBorder="1" applyAlignment="1">
      <alignment horizontal="center" vertical="top"/>
    </xf>
    <xf numFmtId="0" fontId="2" fillId="0" borderId="1" xfId="2" applyFont="1" applyBorder="1" applyAlignment="1">
      <alignment horizontal="center" vertical="top" shrinkToFit="1"/>
    </xf>
    <xf numFmtId="0" fontId="2" fillId="0" borderId="11" xfId="2" applyFont="1" applyBorder="1" applyAlignment="1">
      <alignment horizontal="center" vertical="top" shrinkToFit="1"/>
    </xf>
    <xf numFmtId="187" fontId="5" fillId="0" borderId="6" xfId="1" applyFont="1" applyBorder="1" applyAlignment="1">
      <alignment horizontal="left" vertical="top" wrapText="1" shrinkToFit="1"/>
    </xf>
    <xf numFmtId="187" fontId="5" fillId="0" borderId="9" xfId="1" applyFont="1" applyBorder="1" applyAlignment="1">
      <alignment horizontal="left" vertical="top" wrapText="1" shrinkToFit="1"/>
    </xf>
    <xf numFmtId="0" fontId="3" fillId="0" borderId="0" xfId="2" applyFont="1" applyAlignment="1">
      <alignment vertical="top" wrapText="1"/>
    </xf>
    <xf numFmtId="0" fontId="3" fillId="0" borderId="0" xfId="2" applyFont="1" applyAlignment="1">
      <alignment horizontal="center" vertical="top"/>
    </xf>
  </cellXfs>
  <cellStyles count="4">
    <cellStyle name="Comma 2 2" xfId="3" xr:uid="{C25F9386-279C-4E23-AE19-8521C2EFD91C}"/>
    <cellStyle name="Normal 2" xfId="2" xr:uid="{20122FD6-0862-4CED-B598-0B163918D2CD}"/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C3C0A-B8B1-4519-8AF3-12929FB46BD5}">
  <dimension ref="A1:N191"/>
  <sheetViews>
    <sheetView tabSelected="1" topLeftCell="A178" zoomScale="80" zoomScaleNormal="80" zoomScaleSheetLayoutView="55" workbookViewId="0">
      <selection activeCell="L189" sqref="L189"/>
    </sheetView>
  </sheetViews>
  <sheetFormatPr defaultColWidth="9.125" defaultRowHeight="21" x14ac:dyDescent="0.6"/>
  <cols>
    <col min="1" max="1" width="8" style="196" customWidth="1"/>
    <col min="2" max="2" width="61.125" style="9" customWidth="1"/>
    <col min="3" max="3" width="17" style="9" customWidth="1"/>
    <col min="4" max="4" width="15.25" style="9" customWidth="1"/>
    <col min="5" max="5" width="26.875" style="9" customWidth="1"/>
    <col min="6" max="6" width="29.875" style="217" bestFit="1" customWidth="1"/>
    <col min="7" max="7" width="37.875" style="198" hidden="1" customWidth="1"/>
    <col min="8" max="8" width="26" style="9" hidden="1" customWidth="1"/>
    <col min="9" max="9" width="31.375" style="217" bestFit="1" customWidth="1"/>
    <col min="10" max="10" width="40.375" style="9" hidden="1" customWidth="1"/>
    <col min="11" max="11" width="21.125" style="9" hidden="1" customWidth="1"/>
    <col min="12" max="12" width="33.75" style="9" customWidth="1"/>
    <col min="13" max="13" width="68.625" style="218" customWidth="1"/>
    <col min="14" max="14" width="40.375" style="9" hidden="1" customWidth="1"/>
    <col min="15" max="16384" width="9.125" style="9"/>
  </cols>
  <sheetData>
    <row r="1" spans="1:14" x14ac:dyDescent="0.6">
      <c r="A1" s="1"/>
      <c r="B1" s="2"/>
      <c r="C1" s="3"/>
      <c r="D1" s="3"/>
      <c r="E1" s="4"/>
      <c r="F1" s="5"/>
      <c r="G1" s="4"/>
      <c r="H1" s="3"/>
      <c r="I1" s="6"/>
      <c r="J1" s="2"/>
      <c r="K1" s="7"/>
      <c r="L1" s="2"/>
      <c r="M1" s="8" t="s">
        <v>0</v>
      </c>
      <c r="N1" s="8" t="s">
        <v>0</v>
      </c>
    </row>
    <row r="2" spans="1:14" x14ac:dyDescent="0.6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x14ac:dyDescent="0.6">
      <c r="A3" s="10" t="s">
        <v>2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spans="1:14" x14ac:dyDescent="0.6">
      <c r="A4" s="11" t="s">
        <v>3</v>
      </c>
      <c r="B4" s="11"/>
      <c r="C4" s="11"/>
      <c r="D4" s="11"/>
      <c r="E4" s="11"/>
      <c r="F4" s="10"/>
      <c r="G4" s="10"/>
      <c r="H4" s="10"/>
      <c r="I4" s="10"/>
      <c r="J4" s="11"/>
      <c r="K4" s="11"/>
      <c r="L4" s="11"/>
      <c r="M4" s="11"/>
      <c r="N4" s="11"/>
    </row>
    <row r="5" spans="1:14" x14ac:dyDescent="0.6">
      <c r="A5" s="12" t="s">
        <v>4</v>
      </c>
      <c r="B5" s="12" t="s">
        <v>5</v>
      </c>
      <c r="C5" s="13" t="s">
        <v>6</v>
      </c>
      <c r="D5" s="14" t="s">
        <v>7</v>
      </c>
      <c r="E5" s="15" t="s">
        <v>8</v>
      </c>
      <c r="F5" s="16" t="s">
        <v>9</v>
      </c>
      <c r="G5" s="17" t="s">
        <v>9</v>
      </c>
      <c r="H5" s="18" t="s">
        <v>10</v>
      </c>
      <c r="I5" s="19" t="s">
        <v>11</v>
      </c>
      <c r="J5" s="20" t="s">
        <v>12</v>
      </c>
      <c r="K5" s="21" t="s">
        <v>13</v>
      </c>
      <c r="L5" s="22" t="s">
        <v>14</v>
      </c>
      <c r="M5" s="23" t="s">
        <v>15</v>
      </c>
      <c r="N5" s="23" t="s">
        <v>15</v>
      </c>
    </row>
    <row r="6" spans="1:14" x14ac:dyDescent="0.6">
      <c r="A6" s="24"/>
      <c r="B6" s="24"/>
      <c r="C6" s="25" t="s">
        <v>16</v>
      </c>
      <c r="D6" s="26"/>
      <c r="E6" s="27"/>
      <c r="F6" s="28" t="s">
        <v>17</v>
      </c>
      <c r="G6" s="10"/>
      <c r="H6" s="29"/>
      <c r="I6" s="30" t="s">
        <v>18</v>
      </c>
      <c r="J6" s="31"/>
      <c r="K6" s="32" t="s">
        <v>19</v>
      </c>
      <c r="L6" s="33" t="s">
        <v>20</v>
      </c>
      <c r="M6" s="34" t="s">
        <v>21</v>
      </c>
      <c r="N6" s="34" t="s">
        <v>21</v>
      </c>
    </row>
    <row r="7" spans="1:14" s="45" customFormat="1" x14ac:dyDescent="0.6">
      <c r="A7" s="35"/>
      <c r="B7" s="35"/>
      <c r="C7" s="36" t="s">
        <v>22</v>
      </c>
      <c r="D7" s="36" t="s">
        <v>22</v>
      </c>
      <c r="E7" s="37"/>
      <c r="F7" s="38"/>
      <c r="G7" s="11"/>
      <c r="H7" s="39"/>
      <c r="I7" s="40"/>
      <c r="J7" s="41"/>
      <c r="K7" s="42"/>
      <c r="L7" s="43"/>
      <c r="M7" s="44" t="s">
        <v>23</v>
      </c>
      <c r="N7" s="44" t="s">
        <v>23</v>
      </c>
    </row>
    <row r="8" spans="1:14" ht="21" customHeight="1" x14ac:dyDescent="0.6">
      <c r="A8" s="46">
        <v>1</v>
      </c>
      <c r="B8" s="47" t="s">
        <v>24</v>
      </c>
      <c r="C8" s="48">
        <v>9515</v>
      </c>
      <c r="D8" s="48">
        <f>+C8</f>
        <v>9515</v>
      </c>
      <c r="E8" s="49" t="s">
        <v>25</v>
      </c>
      <c r="F8" s="50" t="str">
        <f t="shared" ref="F8:F37" si="0">+G8&amp;","&amp;H8&amp;" บาท"</f>
        <v>นายบรรจง เย็นใจ,9515 บาท</v>
      </c>
      <c r="G8" s="51" t="s">
        <v>26</v>
      </c>
      <c r="H8" s="52">
        <v>9515</v>
      </c>
      <c r="I8" s="53" t="str">
        <f t="shared" ref="I8:I37" si="1">+J8&amp;","&amp;K8&amp;" บาท"</f>
        <v>นายบรรจง เย็นใจ,9515 บาท</v>
      </c>
      <c r="J8" s="54" t="s">
        <v>26</v>
      </c>
      <c r="K8" s="55">
        <v>9515</v>
      </c>
      <c r="L8" s="47" t="s">
        <v>27</v>
      </c>
      <c r="M8" s="56" t="s">
        <v>28</v>
      </c>
      <c r="N8" s="57" t="s">
        <v>29</v>
      </c>
    </row>
    <row r="9" spans="1:14" ht="21" customHeight="1" x14ac:dyDescent="0.6">
      <c r="A9" s="46"/>
      <c r="B9" s="58" t="s">
        <v>30</v>
      </c>
      <c r="C9" s="48"/>
      <c r="D9" s="48"/>
      <c r="E9" s="49"/>
      <c r="F9" s="50"/>
      <c r="G9" s="59"/>
      <c r="H9" s="52"/>
      <c r="I9" s="53"/>
      <c r="J9" s="60"/>
      <c r="K9" s="55"/>
      <c r="L9" s="61"/>
      <c r="M9" s="62"/>
      <c r="N9" s="63" t="s">
        <v>31</v>
      </c>
    </row>
    <row r="10" spans="1:14" s="45" customFormat="1" ht="26.4" customHeight="1" x14ac:dyDescent="0.6">
      <c r="A10" s="64"/>
      <c r="B10" s="65"/>
      <c r="C10" s="66"/>
      <c r="D10" s="66"/>
      <c r="E10" s="67"/>
      <c r="F10" s="68"/>
      <c r="G10" s="69"/>
      <c r="H10" s="70"/>
      <c r="I10" s="71"/>
      <c r="J10" s="72"/>
      <c r="K10" s="73"/>
      <c r="L10" s="65"/>
      <c r="M10" s="74"/>
      <c r="N10" s="75"/>
    </row>
    <row r="11" spans="1:14" ht="21" customHeight="1" x14ac:dyDescent="0.6">
      <c r="A11" s="46">
        <v>2</v>
      </c>
      <c r="B11" s="47" t="s">
        <v>32</v>
      </c>
      <c r="C11" s="48">
        <v>12000</v>
      </c>
      <c r="D11" s="48">
        <f>+C11</f>
        <v>12000</v>
      </c>
      <c r="E11" s="49" t="s">
        <v>25</v>
      </c>
      <c r="F11" s="50" t="str">
        <f t="shared" si="0"/>
        <v>นางสาวสุนันทภรณ์ โชติระพีพงษ์,9660 บาท</v>
      </c>
      <c r="G11" s="59" t="s">
        <v>33</v>
      </c>
      <c r="H11" s="52">
        <f>1000+1660+1700+1500+1500+1000+1300</f>
        <v>9660</v>
      </c>
      <c r="I11" s="53" t="str">
        <f t="shared" si="1"/>
        <v>นางสาวสุนันทภรณ์ โชติระพีพงษ์,9660 บาท</v>
      </c>
      <c r="J11" s="60" t="s">
        <v>33</v>
      </c>
      <c r="K11" s="55">
        <f>1000+1660+1700+1500+1500+1000+1300</f>
        <v>9660</v>
      </c>
      <c r="L11" s="47" t="s">
        <v>27</v>
      </c>
      <c r="M11" s="56" t="s">
        <v>28</v>
      </c>
      <c r="N11" s="63" t="s">
        <v>34</v>
      </c>
    </row>
    <row r="12" spans="1:14" ht="21" customHeight="1" x14ac:dyDescent="0.6">
      <c r="A12" s="46"/>
      <c r="B12" s="47"/>
      <c r="C12" s="48"/>
      <c r="D12" s="48"/>
      <c r="E12" s="49"/>
      <c r="F12" s="50"/>
      <c r="G12" s="59"/>
      <c r="H12" s="52"/>
      <c r="I12" s="53"/>
      <c r="J12" s="60" t="s">
        <v>35</v>
      </c>
      <c r="K12" s="55"/>
      <c r="L12" s="47"/>
      <c r="M12" s="62"/>
      <c r="N12" s="63" t="s">
        <v>36</v>
      </c>
    </row>
    <row r="13" spans="1:14" s="45" customFormat="1" ht="21" customHeight="1" x14ac:dyDescent="0.6">
      <c r="A13" s="64"/>
      <c r="B13" s="65"/>
      <c r="C13" s="66"/>
      <c r="D13" s="66"/>
      <c r="E13" s="67"/>
      <c r="F13" s="68"/>
      <c r="G13" s="76"/>
      <c r="H13" s="70"/>
      <c r="I13" s="71"/>
      <c r="J13" s="77"/>
      <c r="K13" s="73"/>
      <c r="L13" s="65"/>
      <c r="M13" s="74"/>
      <c r="N13" s="78"/>
    </row>
    <row r="14" spans="1:14" ht="21" customHeight="1" x14ac:dyDescent="0.6">
      <c r="A14" s="46">
        <v>3</v>
      </c>
      <c r="B14" s="47" t="s">
        <v>37</v>
      </c>
      <c r="C14" s="48">
        <v>50000</v>
      </c>
      <c r="D14" s="48">
        <f>+C14</f>
        <v>50000</v>
      </c>
      <c r="E14" s="49" t="s">
        <v>25</v>
      </c>
      <c r="F14" s="50" t="str">
        <f t="shared" si="0"/>
        <v>บริษัท สตาร์ อวอร์ด แอนด์ โทรฟี่ จำกัด,47995.92 บาท</v>
      </c>
      <c r="G14" s="51" t="s">
        <v>38</v>
      </c>
      <c r="H14" s="52">
        <v>47995.92</v>
      </c>
      <c r="I14" s="53" t="str">
        <f t="shared" si="1"/>
        <v>บริษัท สตาร์ อวอร์ด แอนด์ โทรฟี่ จำกัด,47995.92 บาท</v>
      </c>
      <c r="J14" s="54" t="s">
        <v>38</v>
      </c>
      <c r="K14" s="55">
        <v>47995.92</v>
      </c>
      <c r="L14" s="47" t="s">
        <v>27</v>
      </c>
      <c r="M14" s="79" t="str">
        <f>+N14</f>
        <v>ใบสั่งจ้าง 112/2568</v>
      </c>
      <c r="N14" s="63" t="s">
        <v>39</v>
      </c>
    </row>
    <row r="15" spans="1:14" ht="21" customHeight="1" x14ac:dyDescent="0.6">
      <c r="A15" s="46"/>
      <c r="B15" s="58"/>
      <c r="C15" s="80" t="s">
        <v>40</v>
      </c>
      <c r="D15" s="48" t="str">
        <f>+C15</f>
        <v>(กพส)</v>
      </c>
      <c r="E15" s="49"/>
      <c r="F15" s="50"/>
      <c r="G15" s="59"/>
      <c r="H15" s="52"/>
      <c r="I15" s="53"/>
      <c r="J15" s="60"/>
      <c r="K15" s="55"/>
      <c r="L15" s="47"/>
      <c r="M15" s="79" t="str">
        <f>"ลว. "&amp;N15</f>
        <v>ลว. 16 กค 68</v>
      </c>
      <c r="N15" s="63" t="s">
        <v>41</v>
      </c>
    </row>
    <row r="16" spans="1:14" s="45" customFormat="1" ht="21" customHeight="1" x14ac:dyDescent="0.6">
      <c r="A16" s="64"/>
      <c r="B16" s="65"/>
      <c r="C16" s="66"/>
      <c r="D16" s="66"/>
      <c r="E16" s="67"/>
      <c r="F16" s="68"/>
      <c r="G16" s="69"/>
      <c r="H16" s="70"/>
      <c r="I16" s="71"/>
      <c r="J16" s="72"/>
      <c r="K16" s="73"/>
      <c r="L16" s="65"/>
      <c r="M16" s="64"/>
      <c r="N16" s="78"/>
    </row>
    <row r="17" spans="1:14" ht="21" customHeight="1" x14ac:dyDescent="0.6">
      <c r="A17" s="46">
        <v>4</v>
      </c>
      <c r="B17" s="47" t="s">
        <v>42</v>
      </c>
      <c r="C17" s="48">
        <v>15000</v>
      </c>
      <c r="D17" s="48">
        <f>+C17</f>
        <v>15000</v>
      </c>
      <c r="E17" s="49" t="s">
        <v>25</v>
      </c>
      <c r="F17" s="50" t="str">
        <f t="shared" si="0"/>
        <v>นายรณกฤต สร้อยทอง,15000 บาท</v>
      </c>
      <c r="G17" s="51" t="s">
        <v>43</v>
      </c>
      <c r="H17" s="52">
        <v>15000</v>
      </c>
      <c r="I17" s="53" t="str">
        <f t="shared" si="1"/>
        <v>นายรณกฤต สร้อยทอง,15000 บาท</v>
      </c>
      <c r="J17" s="54" t="s">
        <v>43</v>
      </c>
      <c r="K17" s="55">
        <v>15000</v>
      </c>
      <c r="L17" s="47" t="s">
        <v>27</v>
      </c>
      <c r="M17" s="79" t="str">
        <f>+N17</f>
        <v>ใบสั่งจ้าง 111/2568</v>
      </c>
      <c r="N17" s="63" t="s">
        <v>44</v>
      </c>
    </row>
    <row r="18" spans="1:14" ht="21" customHeight="1" x14ac:dyDescent="0.6">
      <c r="A18" s="46"/>
      <c r="B18" s="47" t="s">
        <v>45</v>
      </c>
      <c r="C18" s="48"/>
      <c r="D18" s="48"/>
      <c r="E18" s="49"/>
      <c r="F18" s="50"/>
      <c r="G18" s="59"/>
      <c r="H18" s="52"/>
      <c r="I18" s="53"/>
      <c r="J18" s="60"/>
      <c r="K18" s="55"/>
      <c r="L18" s="81"/>
      <c r="M18" s="79" t="str">
        <f>"ลว. "&amp;N18</f>
        <v>ลว. 14 กค 68</v>
      </c>
      <c r="N18" s="63" t="s">
        <v>31</v>
      </c>
    </row>
    <row r="19" spans="1:14" s="45" customFormat="1" ht="21" customHeight="1" x14ac:dyDescent="0.6">
      <c r="A19" s="64"/>
      <c r="B19" s="65"/>
      <c r="C19" s="66"/>
      <c r="D19" s="66"/>
      <c r="E19" s="67"/>
      <c r="F19" s="68"/>
      <c r="G19" s="69"/>
      <c r="H19" s="70"/>
      <c r="I19" s="71"/>
      <c r="J19" s="72"/>
      <c r="K19" s="73"/>
      <c r="L19" s="65"/>
      <c r="M19" s="64"/>
      <c r="N19" s="78"/>
    </row>
    <row r="20" spans="1:14" ht="21" customHeight="1" x14ac:dyDescent="0.6">
      <c r="A20" s="46">
        <v>5</v>
      </c>
      <c r="B20" s="47" t="s">
        <v>46</v>
      </c>
      <c r="C20" s="48">
        <v>25000</v>
      </c>
      <c r="D20" s="48">
        <f>+C20</f>
        <v>25000</v>
      </c>
      <c r="E20" s="49" t="s">
        <v>25</v>
      </c>
      <c r="F20" s="50" t="str">
        <f t="shared" si="0"/>
        <v>บริษัท ธีร์ บิสิเนส ซัพพลาย จำกัด,25000 บาท</v>
      </c>
      <c r="G20" s="51" t="s">
        <v>47</v>
      </c>
      <c r="H20" s="52">
        <v>25000</v>
      </c>
      <c r="I20" s="53" t="str">
        <f t="shared" si="1"/>
        <v>บริษัท ธีร์ บิสิเนส ซัพพลาย จำกัด,25000 บาท</v>
      </c>
      <c r="J20" s="54" t="s">
        <v>47</v>
      </c>
      <c r="K20" s="55">
        <v>25000</v>
      </c>
      <c r="L20" s="47" t="s">
        <v>27</v>
      </c>
      <c r="M20" s="79" t="str">
        <f>+N20</f>
        <v>ใบสั่งจ้าง 115/2568</v>
      </c>
      <c r="N20" s="63" t="s">
        <v>48</v>
      </c>
    </row>
    <row r="21" spans="1:14" ht="21" customHeight="1" x14ac:dyDescent="0.6">
      <c r="A21" s="46"/>
      <c r="B21" s="58" t="s">
        <v>49</v>
      </c>
      <c r="C21" s="48"/>
      <c r="D21" s="48"/>
      <c r="E21" s="49"/>
      <c r="F21" s="50"/>
      <c r="G21" s="59"/>
      <c r="H21" s="52"/>
      <c r="I21" s="53"/>
      <c r="J21" s="60"/>
      <c r="K21" s="55"/>
      <c r="L21" s="47"/>
      <c r="M21" s="79" t="str">
        <f>"ลว. "&amp;N21</f>
        <v>ลว. 17 กค 68</v>
      </c>
      <c r="N21" s="63" t="s">
        <v>50</v>
      </c>
    </row>
    <row r="22" spans="1:14" s="45" customFormat="1" ht="21" customHeight="1" x14ac:dyDescent="0.6">
      <c r="A22" s="64"/>
      <c r="B22" s="65"/>
      <c r="C22" s="66"/>
      <c r="D22" s="66"/>
      <c r="E22" s="67"/>
      <c r="F22" s="68"/>
      <c r="G22" s="69"/>
      <c r="H22" s="70"/>
      <c r="I22" s="71"/>
      <c r="J22" s="72"/>
      <c r="K22" s="73"/>
      <c r="L22" s="65"/>
      <c r="M22" s="64"/>
      <c r="N22" s="78"/>
    </row>
    <row r="23" spans="1:14" ht="42" x14ac:dyDescent="0.6">
      <c r="A23" s="46">
        <v>6</v>
      </c>
      <c r="B23" s="82" t="s">
        <v>51</v>
      </c>
      <c r="C23" s="48">
        <v>9852.56</v>
      </c>
      <c r="D23" s="48">
        <f>+C23</f>
        <v>9852.56</v>
      </c>
      <c r="E23" s="49" t="s">
        <v>25</v>
      </c>
      <c r="F23" s="50" t="str">
        <f t="shared" si="0"/>
        <v>บริษัท สยามนิสสันเซลส์ จำกัด,9852.56 บาท</v>
      </c>
      <c r="G23" s="51" t="s">
        <v>52</v>
      </c>
      <c r="H23" s="52">
        <v>9852.56</v>
      </c>
      <c r="I23" s="53" t="str">
        <f t="shared" si="1"/>
        <v>บริษัท สยามนิสสันเซลส์ จำกัด,9852.56 บาท</v>
      </c>
      <c r="J23" s="54" t="s">
        <v>52</v>
      </c>
      <c r="K23" s="55">
        <v>9852.56</v>
      </c>
      <c r="L23" s="47" t="s">
        <v>27</v>
      </c>
      <c r="M23" s="56" t="s">
        <v>28</v>
      </c>
      <c r="N23" s="63" t="s">
        <v>53</v>
      </c>
    </row>
    <row r="24" spans="1:14" x14ac:dyDescent="0.6">
      <c r="A24" s="46"/>
      <c r="B24" s="47" t="s">
        <v>54</v>
      </c>
      <c r="C24" s="48"/>
      <c r="D24" s="48"/>
      <c r="E24" s="49"/>
      <c r="F24" s="50"/>
      <c r="G24" s="59"/>
      <c r="H24" s="52"/>
      <c r="I24" s="53"/>
      <c r="J24" s="60"/>
      <c r="K24" s="55"/>
      <c r="L24" s="81"/>
      <c r="M24" s="62"/>
      <c r="N24" s="63" t="s">
        <v>55</v>
      </c>
    </row>
    <row r="25" spans="1:14" s="45" customFormat="1" x14ac:dyDescent="0.6">
      <c r="A25" s="64"/>
      <c r="B25" s="65"/>
      <c r="C25" s="66"/>
      <c r="D25" s="66"/>
      <c r="E25" s="67"/>
      <c r="F25" s="68"/>
      <c r="G25" s="69"/>
      <c r="H25" s="70"/>
      <c r="I25" s="71"/>
      <c r="J25" s="72"/>
      <c r="K25" s="73"/>
      <c r="L25" s="65"/>
      <c r="M25" s="74"/>
      <c r="N25" s="78"/>
    </row>
    <row r="26" spans="1:14" ht="42" x14ac:dyDescent="0.6">
      <c r="A26" s="46">
        <v>7</v>
      </c>
      <c r="B26" s="47" t="s">
        <v>56</v>
      </c>
      <c r="C26" s="48">
        <v>44400</v>
      </c>
      <c r="D26" s="48">
        <f>+C26</f>
        <v>44400</v>
      </c>
      <c r="E26" s="49" t="s">
        <v>25</v>
      </c>
      <c r="F26" s="50" t="str">
        <f t="shared" si="0"/>
        <v>ร้านพุทธมณฑลถ้วยรางวัล,44400 บาท</v>
      </c>
      <c r="G26" s="51" t="s">
        <v>57</v>
      </c>
      <c r="H26" s="52">
        <v>44400</v>
      </c>
      <c r="I26" s="53" t="str">
        <f t="shared" si="1"/>
        <v>ร้านพุทธมณฑลถ้วยรางวัล,44400 บาท</v>
      </c>
      <c r="J26" s="54" t="s">
        <v>57</v>
      </c>
      <c r="K26" s="55">
        <v>44400</v>
      </c>
      <c r="L26" s="47" t="s">
        <v>27</v>
      </c>
      <c r="M26" s="79" t="str">
        <f>+N26</f>
        <v>ใบสั่งจ้าง 120/2568</v>
      </c>
      <c r="N26" s="57" t="s">
        <v>58</v>
      </c>
    </row>
    <row r="27" spans="1:14" x14ac:dyDescent="0.6">
      <c r="A27" s="46"/>
      <c r="B27" s="47"/>
      <c r="C27" s="48"/>
      <c r="D27" s="48"/>
      <c r="E27" s="49"/>
      <c r="F27" s="50"/>
      <c r="G27" s="59"/>
      <c r="H27" s="52"/>
      <c r="I27" s="53"/>
      <c r="J27" s="60"/>
      <c r="K27" s="55"/>
      <c r="L27" s="47"/>
      <c r="M27" s="79" t="str">
        <f>"ลว. "&amp;N27</f>
        <v>ลว. 25 กค 68</v>
      </c>
      <c r="N27" s="63" t="s">
        <v>59</v>
      </c>
    </row>
    <row r="28" spans="1:14" s="45" customFormat="1" x14ac:dyDescent="0.6">
      <c r="A28" s="64"/>
      <c r="B28" s="65"/>
      <c r="C28" s="66"/>
      <c r="D28" s="66"/>
      <c r="E28" s="67"/>
      <c r="F28" s="68"/>
      <c r="G28" s="69"/>
      <c r="H28" s="70"/>
      <c r="I28" s="71"/>
      <c r="J28" s="72"/>
      <c r="K28" s="73"/>
      <c r="L28" s="65"/>
      <c r="M28" s="64"/>
      <c r="N28" s="78"/>
    </row>
    <row r="29" spans="1:14" ht="42" x14ac:dyDescent="0.6">
      <c r="A29" s="83">
        <v>8</v>
      </c>
      <c r="B29" s="84" t="s">
        <v>60</v>
      </c>
      <c r="C29" s="85">
        <v>7450</v>
      </c>
      <c r="D29" s="85">
        <v>7450</v>
      </c>
      <c r="E29" s="49" t="s">
        <v>25</v>
      </c>
      <c r="F29" s="50" t="str">
        <f t="shared" si="0"/>
        <v>ร้าน เอ.โอ.ดี ซัพพลาย ,7450 บาท</v>
      </c>
      <c r="G29" s="86" t="s">
        <v>61</v>
      </c>
      <c r="H29" s="87">
        <v>7450</v>
      </c>
      <c r="I29" s="53" t="str">
        <f t="shared" si="1"/>
        <v>ร้าน เอ.โอ.ดี ซัพพลาย ,7450 บาท</v>
      </c>
      <c r="J29" s="88" t="s">
        <v>61</v>
      </c>
      <c r="K29" s="85">
        <v>7450</v>
      </c>
      <c r="L29" s="47" t="s">
        <v>27</v>
      </c>
      <c r="M29" s="56" t="s">
        <v>28</v>
      </c>
      <c r="N29" s="89" t="s">
        <v>62</v>
      </c>
    </row>
    <row r="30" spans="1:14" x14ac:dyDescent="0.6">
      <c r="A30" s="83"/>
      <c r="B30" s="84"/>
      <c r="C30" s="85"/>
      <c r="D30" s="85"/>
      <c r="E30" s="49"/>
      <c r="F30" s="50"/>
      <c r="G30" s="86"/>
      <c r="H30" s="87"/>
      <c r="I30" s="53"/>
      <c r="J30" s="88"/>
      <c r="K30" s="85"/>
      <c r="L30" s="47"/>
      <c r="M30" s="62"/>
      <c r="N30" s="63"/>
    </row>
    <row r="31" spans="1:14" s="45" customFormat="1" x14ac:dyDescent="0.6">
      <c r="A31" s="64"/>
      <c r="B31" s="90"/>
      <c r="C31" s="91"/>
      <c r="D31" s="91"/>
      <c r="E31" s="67"/>
      <c r="F31" s="68"/>
      <c r="G31" s="92"/>
      <c r="H31" s="93"/>
      <c r="I31" s="71"/>
      <c r="J31" s="94"/>
      <c r="K31" s="91"/>
      <c r="L31" s="65"/>
      <c r="M31" s="74"/>
      <c r="N31" s="78"/>
    </row>
    <row r="32" spans="1:14" s="45" customFormat="1" ht="84" x14ac:dyDescent="0.6">
      <c r="A32" s="64">
        <v>9</v>
      </c>
      <c r="B32" s="95" t="s">
        <v>63</v>
      </c>
      <c r="C32" s="96">
        <v>4500</v>
      </c>
      <c r="D32" s="96">
        <v>4500</v>
      </c>
      <c r="E32" s="67" t="s">
        <v>25</v>
      </c>
      <c r="F32" s="68" t="str">
        <f t="shared" si="0"/>
        <v>ร้าน เอ.โอ.ดี ซัพพลาย ,4500 บาท</v>
      </c>
      <c r="G32" s="92" t="s">
        <v>61</v>
      </c>
      <c r="H32" s="97">
        <v>4500</v>
      </c>
      <c r="I32" s="71" t="str">
        <f t="shared" si="1"/>
        <v>ร้าน เอ.โอ.ดี ซัพพลาย ,4500 บาท</v>
      </c>
      <c r="J32" s="94" t="s">
        <v>61</v>
      </c>
      <c r="K32" s="96">
        <v>4500</v>
      </c>
      <c r="L32" s="98" t="s">
        <v>61</v>
      </c>
      <c r="M32" s="99" t="s">
        <v>28</v>
      </c>
      <c r="N32" s="78" t="s">
        <v>25</v>
      </c>
    </row>
    <row r="33" spans="1:14" ht="81" customHeight="1" x14ac:dyDescent="0.6">
      <c r="A33" s="100">
        <v>10</v>
      </c>
      <c r="B33" s="101" t="s">
        <v>64</v>
      </c>
      <c r="C33" s="102">
        <v>4708</v>
      </c>
      <c r="D33" s="103">
        <f>+C33</f>
        <v>4708</v>
      </c>
      <c r="E33" s="104" t="s">
        <v>25</v>
      </c>
      <c r="F33" s="105" t="str">
        <f t="shared" si="0"/>
        <v>บริษัท ลีโอซ่า จำกัด,4708 บาท</v>
      </c>
      <c r="G33" s="106" t="s">
        <v>65</v>
      </c>
      <c r="H33" s="107">
        <v>4708</v>
      </c>
      <c r="I33" s="108" t="str">
        <f t="shared" si="1"/>
        <v>บริษัท ลีโอซ่า จำกัด,4708 บาท</v>
      </c>
      <c r="J33" s="109" t="s">
        <v>65</v>
      </c>
      <c r="K33" s="102">
        <v>4708</v>
      </c>
      <c r="L33" s="110" t="s">
        <v>27</v>
      </c>
      <c r="M33" s="111" t="s">
        <v>28</v>
      </c>
      <c r="N33" s="112" t="s">
        <v>66</v>
      </c>
    </row>
    <row r="34" spans="1:14" s="119" customFormat="1" ht="63" x14ac:dyDescent="0.6">
      <c r="A34" s="100">
        <v>11</v>
      </c>
      <c r="B34" s="113" t="s">
        <v>67</v>
      </c>
      <c r="C34" s="114">
        <v>39200</v>
      </c>
      <c r="D34" s="103">
        <f>+C34</f>
        <v>39200</v>
      </c>
      <c r="E34" s="104" t="s">
        <v>25</v>
      </c>
      <c r="F34" s="105" t="str">
        <f t="shared" si="0"/>
        <v>นายประสิทธิ์ ศรีสวัสดิ์ ,26000 บาท</v>
      </c>
      <c r="G34" s="106" t="s">
        <v>68</v>
      </c>
      <c r="H34" s="115">
        <v>26000</v>
      </c>
      <c r="I34" s="108" t="str">
        <f t="shared" si="1"/>
        <v>นายประสิทธิ์ ศรีสวัสดิ์ ,26000 บาท</v>
      </c>
      <c r="J34" s="109" t="s">
        <v>68</v>
      </c>
      <c r="K34" s="116">
        <v>26000</v>
      </c>
      <c r="L34" s="110" t="s">
        <v>27</v>
      </c>
      <c r="M34" s="117" t="s">
        <v>28</v>
      </c>
      <c r="N34" s="118" t="s">
        <v>69</v>
      </c>
    </row>
    <row r="35" spans="1:14" ht="81" customHeight="1" x14ac:dyDescent="0.6">
      <c r="A35" s="46">
        <v>12</v>
      </c>
      <c r="B35" s="120" t="s">
        <v>70</v>
      </c>
      <c r="C35" s="48">
        <v>13200</v>
      </c>
      <c r="D35" s="48">
        <f>+C35</f>
        <v>13200</v>
      </c>
      <c r="E35" s="49" t="s">
        <v>25</v>
      </c>
      <c r="F35" s="50" t="str">
        <f t="shared" si="0"/>
        <v>นายบุญช่วย กลิ่นหอม ,13200 บาท</v>
      </c>
      <c r="G35" s="86" t="s">
        <v>71</v>
      </c>
      <c r="H35" s="87">
        <v>13200</v>
      </c>
      <c r="I35" s="53" t="str">
        <f t="shared" si="1"/>
        <v>นายบุญช่วย กลิ่นหอม ,13200 บาท</v>
      </c>
      <c r="J35" s="88" t="s">
        <v>71</v>
      </c>
      <c r="K35" s="85">
        <v>13200</v>
      </c>
      <c r="L35" s="47" t="s">
        <v>27</v>
      </c>
      <c r="M35" s="56" t="s">
        <v>28</v>
      </c>
      <c r="N35" s="63" t="s">
        <v>72</v>
      </c>
    </row>
    <row r="36" spans="1:14" s="45" customFormat="1" x14ac:dyDescent="0.6">
      <c r="A36" s="64"/>
      <c r="B36" s="121"/>
      <c r="C36" s="66"/>
      <c r="D36" s="66">
        <f>+C36</f>
        <v>0</v>
      </c>
      <c r="E36" s="67"/>
      <c r="F36" s="68"/>
      <c r="G36" s="69"/>
      <c r="H36" s="70"/>
      <c r="I36" s="71"/>
      <c r="J36" s="72"/>
      <c r="K36" s="73"/>
      <c r="L36" s="65"/>
      <c r="M36" s="74"/>
      <c r="N36" s="75" t="s">
        <v>73</v>
      </c>
    </row>
    <row r="37" spans="1:14" ht="20.25" customHeight="1" x14ac:dyDescent="0.6">
      <c r="A37" s="46">
        <v>13</v>
      </c>
      <c r="B37" s="122" t="s">
        <v>74</v>
      </c>
      <c r="C37" s="48">
        <v>24000</v>
      </c>
      <c r="D37" s="48">
        <f>+C37</f>
        <v>24000</v>
      </c>
      <c r="E37" s="49" t="s">
        <v>25</v>
      </c>
      <c r="F37" s="50" t="str">
        <f t="shared" si="0"/>
        <v>บริษัท วันแบงคอก9666 จำกัด,24000 บาท</v>
      </c>
      <c r="G37" s="123" t="s">
        <v>75</v>
      </c>
      <c r="H37" s="124">
        <v>24000</v>
      </c>
      <c r="I37" s="53" t="str">
        <f t="shared" si="1"/>
        <v>บริษัท วันแบงคอก9666 จำกัด,24000 บาท</v>
      </c>
      <c r="J37" s="125" t="s">
        <v>75</v>
      </c>
      <c r="K37" s="48">
        <v>24000</v>
      </c>
      <c r="L37" s="47" t="s">
        <v>27</v>
      </c>
      <c r="M37" s="56" t="s">
        <v>28</v>
      </c>
      <c r="N37" s="112" t="s">
        <v>76</v>
      </c>
    </row>
    <row r="38" spans="1:14" x14ac:dyDescent="0.6">
      <c r="A38" s="46"/>
      <c r="B38" s="122" t="s">
        <v>77</v>
      </c>
      <c r="C38" s="48"/>
      <c r="D38" s="48"/>
      <c r="E38" s="49"/>
      <c r="F38" s="50"/>
      <c r="G38" s="59"/>
      <c r="H38" s="52"/>
      <c r="I38" s="53"/>
      <c r="J38" s="60"/>
      <c r="K38" s="55"/>
      <c r="L38" s="47"/>
      <c r="M38" s="62"/>
      <c r="N38" s="63" t="s">
        <v>78</v>
      </c>
    </row>
    <row r="39" spans="1:14" s="45" customFormat="1" ht="38.4" customHeight="1" x14ac:dyDescent="0.6">
      <c r="A39" s="64"/>
      <c r="B39" s="121" t="s">
        <v>79</v>
      </c>
      <c r="C39" s="66"/>
      <c r="D39" s="66"/>
      <c r="E39" s="67"/>
      <c r="F39" s="68"/>
      <c r="G39" s="69"/>
      <c r="H39" s="70"/>
      <c r="I39" s="71"/>
      <c r="J39" s="72"/>
      <c r="K39" s="73"/>
      <c r="L39" s="65"/>
      <c r="M39" s="74"/>
      <c r="N39" s="75"/>
    </row>
    <row r="40" spans="1:14" ht="20.25" customHeight="1" x14ac:dyDescent="0.6">
      <c r="A40" s="46">
        <v>14</v>
      </c>
      <c r="B40" s="47" t="s">
        <v>80</v>
      </c>
      <c r="C40" s="48">
        <v>45000</v>
      </c>
      <c r="D40" s="48">
        <f>+C40</f>
        <v>45000</v>
      </c>
      <c r="E40" s="49" t="s">
        <v>25</v>
      </c>
      <c r="F40" s="50" t="str">
        <f t="shared" ref="F40:F67" si="2">+G40&amp;","&amp;H40&amp;" บาท"</f>
        <v>ร้าน เอ.โอ.ดี ซัพพลาย ,44300 บาท</v>
      </c>
      <c r="G40" s="123" t="s">
        <v>61</v>
      </c>
      <c r="H40" s="124">
        <v>44300</v>
      </c>
      <c r="I40" s="53" t="str">
        <f t="shared" ref="I40:I67" si="3">+J40&amp;","&amp;K40&amp;" บาท"</f>
        <v>ร้าน เอ.โอ.ดี ซัพพลาย ,44300 บาท</v>
      </c>
      <c r="J40" s="125" t="s">
        <v>61</v>
      </c>
      <c r="K40" s="48">
        <v>44300</v>
      </c>
      <c r="L40" s="47" t="s">
        <v>27</v>
      </c>
      <c r="M40" s="56" t="s">
        <v>28</v>
      </c>
      <c r="N40" s="57" t="s">
        <v>81</v>
      </c>
    </row>
    <row r="41" spans="1:14" x14ac:dyDescent="0.6">
      <c r="A41" s="46"/>
      <c r="B41" s="58"/>
      <c r="C41" s="48"/>
      <c r="D41" s="48"/>
      <c r="E41" s="49"/>
      <c r="F41" s="50"/>
      <c r="G41" s="59"/>
      <c r="H41" s="52"/>
      <c r="I41" s="53"/>
      <c r="J41" s="60"/>
      <c r="K41" s="55"/>
      <c r="L41" s="47"/>
      <c r="M41" s="62"/>
      <c r="N41" s="63" t="s">
        <v>82</v>
      </c>
    </row>
    <row r="42" spans="1:14" s="45" customFormat="1" ht="31.8" customHeight="1" x14ac:dyDescent="0.6">
      <c r="A42" s="64"/>
      <c r="B42" s="65"/>
      <c r="C42" s="66"/>
      <c r="D42" s="66"/>
      <c r="E42" s="67"/>
      <c r="F42" s="68"/>
      <c r="G42" s="69"/>
      <c r="H42" s="70"/>
      <c r="I42" s="71"/>
      <c r="J42" s="72"/>
      <c r="K42" s="73"/>
      <c r="L42" s="65"/>
      <c r="M42" s="74"/>
      <c r="N42" s="75"/>
    </row>
    <row r="43" spans="1:14" ht="42" x14ac:dyDescent="0.6">
      <c r="A43" s="46">
        <v>15</v>
      </c>
      <c r="B43" s="58" t="s">
        <v>83</v>
      </c>
      <c r="C43" s="80">
        <v>3500</v>
      </c>
      <c r="D43" s="48">
        <f>+C43</f>
        <v>3500</v>
      </c>
      <c r="E43" s="49" t="s">
        <v>25</v>
      </c>
      <c r="F43" s="50" t="str">
        <f t="shared" si="2"/>
        <v>ร้าน เอ.โอ.ดี ซัพพลาย,3500 บาท</v>
      </c>
      <c r="G43" s="51" t="s">
        <v>84</v>
      </c>
      <c r="H43" s="126">
        <v>3500</v>
      </c>
      <c r="I43" s="53" t="str">
        <f t="shared" si="3"/>
        <v>ร้าน เอ.โอ.ดี ซัพพลาย,3500 บาท</v>
      </c>
      <c r="J43" s="54" t="s">
        <v>84</v>
      </c>
      <c r="K43" s="80">
        <v>3500</v>
      </c>
      <c r="L43" s="47" t="s">
        <v>27</v>
      </c>
      <c r="M43" s="56" t="s">
        <v>28</v>
      </c>
      <c r="N43" s="127" t="s">
        <v>85</v>
      </c>
    </row>
    <row r="44" spans="1:14" x14ac:dyDescent="0.6">
      <c r="A44" s="46"/>
      <c r="B44" s="58"/>
      <c r="C44" s="32"/>
      <c r="D44" s="48"/>
      <c r="E44" s="128"/>
      <c r="F44" s="50"/>
      <c r="G44" s="51"/>
      <c r="H44" s="129"/>
      <c r="I44" s="53"/>
      <c r="J44" s="130"/>
      <c r="K44" s="32"/>
      <c r="L44" s="131"/>
      <c r="M44" s="62"/>
      <c r="N44" s="132"/>
    </row>
    <row r="45" spans="1:14" s="45" customFormat="1" x14ac:dyDescent="0.6">
      <c r="A45" s="64"/>
      <c r="B45" s="133"/>
      <c r="C45" s="134"/>
      <c r="D45" s="66"/>
      <c r="E45" s="135"/>
      <c r="F45" s="68"/>
      <c r="G45" s="136"/>
      <c r="H45" s="137"/>
      <c r="I45" s="71"/>
      <c r="J45" s="138"/>
      <c r="K45" s="134"/>
      <c r="L45" s="139"/>
      <c r="M45" s="74"/>
      <c r="N45" s="140"/>
    </row>
    <row r="46" spans="1:14" ht="42" x14ac:dyDescent="0.6">
      <c r="A46" s="112">
        <v>16</v>
      </c>
      <c r="B46" s="58" t="s">
        <v>86</v>
      </c>
      <c r="C46" s="80">
        <v>600</v>
      </c>
      <c r="D46" s="48">
        <f>+C46</f>
        <v>600</v>
      </c>
      <c r="E46" s="49" t="s">
        <v>25</v>
      </c>
      <c r="F46" s="50" t="str">
        <f t="shared" si="2"/>
        <v>ร้าน เอ.โอ.ดี ซัพพลาย,600 บาท</v>
      </c>
      <c r="G46" s="51" t="s">
        <v>84</v>
      </c>
      <c r="H46" s="126">
        <v>600</v>
      </c>
      <c r="I46" s="53" t="str">
        <f t="shared" si="3"/>
        <v>ร้าน เอ.โอ.ดี ซัพพลาย,600 บาท</v>
      </c>
      <c r="J46" s="54" t="s">
        <v>84</v>
      </c>
      <c r="K46" s="80">
        <v>600</v>
      </c>
      <c r="L46" s="47" t="s">
        <v>27</v>
      </c>
      <c r="M46" s="56" t="s">
        <v>28</v>
      </c>
      <c r="N46" s="127" t="s">
        <v>87</v>
      </c>
    </row>
    <row r="47" spans="1:14" x14ac:dyDescent="0.6">
      <c r="A47" s="112"/>
      <c r="B47" s="58"/>
      <c r="C47" s="32"/>
      <c r="D47" s="48"/>
      <c r="E47" s="128"/>
      <c r="F47" s="50"/>
      <c r="G47" s="4"/>
      <c r="H47" s="129"/>
      <c r="I47" s="53"/>
      <c r="J47" s="130"/>
      <c r="K47" s="32"/>
      <c r="L47" s="131"/>
      <c r="M47" s="62"/>
      <c r="N47" s="132"/>
    </row>
    <row r="48" spans="1:14" s="45" customFormat="1" x14ac:dyDescent="0.6">
      <c r="A48" s="141"/>
      <c r="B48" s="142"/>
      <c r="C48" s="42"/>
      <c r="D48" s="66"/>
      <c r="E48" s="143"/>
      <c r="F48" s="68"/>
      <c r="G48" s="144"/>
      <c r="H48" s="145"/>
      <c r="I48" s="71"/>
      <c r="J48" s="146"/>
      <c r="K48" s="42"/>
      <c r="L48" s="147"/>
      <c r="M48" s="74"/>
      <c r="N48" s="148"/>
    </row>
    <row r="49" spans="1:14" ht="42" x14ac:dyDescent="0.6">
      <c r="A49" s="112">
        <v>17</v>
      </c>
      <c r="B49" s="58" t="s">
        <v>88</v>
      </c>
      <c r="C49" s="80">
        <v>1000</v>
      </c>
      <c r="D49" s="48">
        <f>+C49</f>
        <v>1000</v>
      </c>
      <c r="E49" s="49" t="s">
        <v>25</v>
      </c>
      <c r="F49" s="50" t="str">
        <f t="shared" si="2"/>
        <v>ร้าน เอ.โอ.ดี ซัพพลาย,1000 บาท</v>
      </c>
      <c r="G49" s="51" t="s">
        <v>84</v>
      </c>
      <c r="H49" s="126">
        <v>1000</v>
      </c>
      <c r="I49" s="53" t="str">
        <f t="shared" si="3"/>
        <v>ร้าน เอ.โอ.ดี ซัพพลาย,1000 บาท</v>
      </c>
      <c r="J49" s="54" t="s">
        <v>84</v>
      </c>
      <c r="K49" s="80">
        <v>1000</v>
      </c>
      <c r="L49" s="47" t="s">
        <v>27</v>
      </c>
      <c r="M49" s="56" t="s">
        <v>28</v>
      </c>
      <c r="N49" s="127" t="s">
        <v>89</v>
      </c>
    </row>
    <row r="50" spans="1:14" x14ac:dyDescent="0.6">
      <c r="A50" s="112"/>
      <c r="B50" s="58"/>
      <c r="C50" s="32"/>
      <c r="D50" s="48"/>
      <c r="E50" s="128"/>
      <c r="F50" s="50"/>
      <c r="G50" s="51"/>
      <c r="H50" s="129"/>
      <c r="I50" s="53"/>
      <c r="J50" s="130"/>
      <c r="K50" s="32"/>
      <c r="L50" s="131"/>
      <c r="M50" s="62"/>
      <c r="N50" s="132"/>
    </row>
    <row r="51" spans="1:14" s="45" customFormat="1" x14ac:dyDescent="0.6">
      <c r="A51" s="141"/>
      <c r="B51" s="43"/>
      <c r="C51" s="42"/>
      <c r="D51" s="66"/>
      <c r="E51" s="143"/>
      <c r="F51" s="68"/>
      <c r="G51" s="149"/>
      <c r="H51" s="145"/>
      <c r="I51" s="71"/>
      <c r="J51" s="146"/>
      <c r="K51" s="42"/>
      <c r="L51" s="147"/>
      <c r="M51" s="74"/>
      <c r="N51" s="148"/>
    </row>
    <row r="52" spans="1:14" ht="42" x14ac:dyDescent="0.6">
      <c r="A52" s="112">
        <v>18</v>
      </c>
      <c r="B52" s="58" t="s">
        <v>86</v>
      </c>
      <c r="C52" s="80">
        <v>3500</v>
      </c>
      <c r="D52" s="48">
        <f>+C52</f>
        <v>3500</v>
      </c>
      <c r="E52" s="49" t="s">
        <v>25</v>
      </c>
      <c r="F52" s="50" t="str">
        <f t="shared" si="2"/>
        <v>ร้าน เอ.โอ.ดี ซัพพลาย,3500 บาท</v>
      </c>
      <c r="G52" s="51" t="s">
        <v>84</v>
      </c>
      <c r="H52" s="126">
        <v>3500</v>
      </c>
      <c r="I52" s="53" t="str">
        <f t="shared" si="3"/>
        <v>ร้าน เอ.โอ.ดี ซัพพลาย,3500 บาท</v>
      </c>
      <c r="J52" s="54" t="s">
        <v>84</v>
      </c>
      <c r="K52" s="80">
        <v>3500</v>
      </c>
      <c r="L52" s="47" t="s">
        <v>27</v>
      </c>
      <c r="M52" s="56" t="s">
        <v>28</v>
      </c>
      <c r="N52" s="127" t="s">
        <v>90</v>
      </c>
    </row>
    <row r="53" spans="1:14" x14ac:dyDescent="0.6">
      <c r="A53" s="112"/>
      <c r="B53" s="58"/>
      <c r="C53" s="32"/>
      <c r="D53" s="48"/>
      <c r="E53" s="49"/>
      <c r="F53" s="50"/>
      <c r="G53" s="51"/>
      <c r="H53" s="129"/>
      <c r="I53" s="53"/>
      <c r="J53" s="54"/>
      <c r="K53" s="32"/>
      <c r="L53" s="47"/>
      <c r="M53" s="62"/>
      <c r="N53" s="132"/>
    </row>
    <row r="54" spans="1:14" s="45" customFormat="1" x14ac:dyDescent="0.6">
      <c r="A54" s="141"/>
      <c r="B54" s="43"/>
      <c r="C54" s="42"/>
      <c r="D54" s="66"/>
      <c r="E54" s="143"/>
      <c r="F54" s="68"/>
      <c r="G54" s="149"/>
      <c r="H54" s="145"/>
      <c r="I54" s="71"/>
      <c r="J54" s="146"/>
      <c r="K54" s="42"/>
      <c r="L54" s="147"/>
      <c r="M54" s="74"/>
      <c r="N54" s="148"/>
    </row>
    <row r="55" spans="1:14" ht="42" x14ac:dyDescent="0.6">
      <c r="A55" s="112">
        <v>19</v>
      </c>
      <c r="B55" s="58" t="s">
        <v>86</v>
      </c>
      <c r="C55" s="80">
        <v>650</v>
      </c>
      <c r="D55" s="48">
        <f>+C55</f>
        <v>650</v>
      </c>
      <c r="E55" s="49" t="s">
        <v>25</v>
      </c>
      <c r="F55" s="50" t="str">
        <f t="shared" si="2"/>
        <v>ร้าน เอ.โอ.ดี ซัพพลาย,650 บาท</v>
      </c>
      <c r="G55" s="51" t="s">
        <v>84</v>
      </c>
      <c r="H55" s="126">
        <v>650</v>
      </c>
      <c r="I55" s="53" t="str">
        <f t="shared" si="3"/>
        <v>ร้าน เอ.โอ.ดี ซัพพลาย,650 บาท</v>
      </c>
      <c r="J55" s="54" t="s">
        <v>84</v>
      </c>
      <c r="K55" s="80">
        <v>650</v>
      </c>
      <c r="L55" s="47" t="s">
        <v>27</v>
      </c>
      <c r="M55" s="56" t="s">
        <v>28</v>
      </c>
      <c r="N55" s="127" t="s">
        <v>91</v>
      </c>
    </row>
    <row r="56" spans="1:14" x14ac:dyDescent="0.6">
      <c r="A56" s="112"/>
      <c r="B56" s="58"/>
      <c r="C56" s="32"/>
      <c r="D56" s="48"/>
      <c r="E56" s="128"/>
      <c r="F56" s="50"/>
      <c r="G56" s="4"/>
      <c r="H56" s="129"/>
      <c r="I56" s="53"/>
      <c r="J56" s="130"/>
      <c r="K56" s="32"/>
      <c r="L56" s="131"/>
      <c r="M56" s="62"/>
      <c r="N56" s="132"/>
    </row>
    <row r="57" spans="1:14" s="45" customFormat="1" x14ac:dyDescent="0.6">
      <c r="A57" s="141"/>
      <c r="B57" s="150"/>
      <c r="C57" s="42"/>
      <c r="D57" s="66"/>
      <c r="E57" s="143"/>
      <c r="F57" s="68"/>
      <c r="G57" s="144"/>
      <c r="H57" s="145"/>
      <c r="I57" s="71"/>
      <c r="J57" s="146"/>
      <c r="K57" s="42"/>
      <c r="L57" s="147"/>
      <c r="M57" s="74"/>
      <c r="N57" s="148"/>
    </row>
    <row r="58" spans="1:14" ht="42" x14ac:dyDescent="0.6">
      <c r="A58" s="112">
        <v>20</v>
      </c>
      <c r="B58" s="58" t="s">
        <v>92</v>
      </c>
      <c r="C58" s="80">
        <v>650</v>
      </c>
      <c r="D58" s="48">
        <f>+C58</f>
        <v>650</v>
      </c>
      <c r="E58" s="49" t="s">
        <v>25</v>
      </c>
      <c r="F58" s="50" t="str">
        <f t="shared" si="2"/>
        <v>ร้าน เอ.โอ.ดี ซัพพลาย,650 บาท</v>
      </c>
      <c r="G58" s="51" t="s">
        <v>84</v>
      </c>
      <c r="H58" s="126">
        <v>650</v>
      </c>
      <c r="I58" s="53" t="str">
        <f t="shared" si="3"/>
        <v>ร้าน เอ.โอ.ดี ซัพพลาย,650 บาท</v>
      </c>
      <c r="J58" s="54" t="s">
        <v>84</v>
      </c>
      <c r="K58" s="80">
        <v>650</v>
      </c>
      <c r="L58" s="47" t="s">
        <v>27</v>
      </c>
      <c r="M58" s="56" t="s">
        <v>28</v>
      </c>
      <c r="N58" s="127" t="s">
        <v>93</v>
      </c>
    </row>
    <row r="59" spans="1:14" x14ac:dyDescent="0.6">
      <c r="A59" s="112"/>
      <c r="B59" s="58"/>
      <c r="C59" s="80"/>
      <c r="D59" s="48"/>
      <c r="E59" s="49"/>
      <c r="F59" s="50"/>
      <c r="G59" s="51"/>
      <c r="H59" s="126"/>
      <c r="I59" s="53"/>
      <c r="J59" s="54"/>
      <c r="K59" s="80"/>
      <c r="L59" s="47"/>
      <c r="M59" s="62"/>
      <c r="N59" s="127"/>
    </row>
    <row r="60" spans="1:14" s="45" customFormat="1" x14ac:dyDescent="0.6">
      <c r="A60" s="141"/>
      <c r="B60" s="150"/>
      <c r="C60" s="42"/>
      <c r="D60" s="66"/>
      <c r="E60" s="143"/>
      <c r="F60" s="68"/>
      <c r="G60" s="144"/>
      <c r="H60" s="145"/>
      <c r="I60" s="71"/>
      <c r="J60" s="146"/>
      <c r="K60" s="42"/>
      <c r="L60" s="147"/>
      <c r="M60" s="74"/>
      <c r="N60" s="148"/>
    </row>
    <row r="61" spans="1:14" ht="42" x14ac:dyDescent="0.6">
      <c r="A61" s="112">
        <v>21</v>
      </c>
      <c r="B61" s="58" t="s">
        <v>83</v>
      </c>
      <c r="C61" s="80">
        <v>3100</v>
      </c>
      <c r="D61" s="48">
        <f>+C61</f>
        <v>3100</v>
      </c>
      <c r="E61" s="49" t="s">
        <v>25</v>
      </c>
      <c r="F61" s="50" t="str">
        <f t="shared" si="2"/>
        <v>ร้าน เอ.โอ.ดี ซัพพลาย,3100 บาท</v>
      </c>
      <c r="G61" s="51" t="s">
        <v>84</v>
      </c>
      <c r="H61" s="126">
        <v>3100</v>
      </c>
      <c r="I61" s="53" t="str">
        <f t="shared" si="3"/>
        <v>ร้าน เอ.โอ.ดี ซัพพลาย,3100 บาท</v>
      </c>
      <c r="J61" s="54" t="s">
        <v>84</v>
      </c>
      <c r="K61" s="80">
        <v>3100</v>
      </c>
      <c r="L61" s="47" t="s">
        <v>27</v>
      </c>
      <c r="M61" s="56" t="s">
        <v>28</v>
      </c>
      <c r="N61" s="127" t="s">
        <v>94</v>
      </c>
    </row>
    <row r="62" spans="1:14" x14ac:dyDescent="0.6">
      <c r="A62" s="112"/>
      <c r="B62" s="151"/>
      <c r="C62" s="152"/>
      <c r="D62" s="48"/>
      <c r="E62" s="153"/>
      <c r="F62" s="50"/>
      <c r="G62" s="154"/>
      <c r="H62" s="155"/>
      <c r="I62" s="53"/>
      <c r="J62" s="156"/>
      <c r="K62" s="152"/>
      <c r="L62" s="157"/>
      <c r="M62" s="62"/>
      <c r="N62" s="158"/>
    </row>
    <row r="63" spans="1:14" s="45" customFormat="1" x14ac:dyDescent="0.6">
      <c r="A63" s="141"/>
      <c r="B63" s="150"/>
      <c r="C63" s="42"/>
      <c r="D63" s="66"/>
      <c r="E63" s="143"/>
      <c r="F63" s="68"/>
      <c r="G63" s="144"/>
      <c r="H63" s="145"/>
      <c r="I63" s="71"/>
      <c r="J63" s="146"/>
      <c r="K63" s="42"/>
      <c r="L63" s="147"/>
      <c r="M63" s="74"/>
      <c r="N63" s="148"/>
    </row>
    <row r="64" spans="1:14" ht="42" x14ac:dyDescent="0.6">
      <c r="A64" s="112">
        <v>22</v>
      </c>
      <c r="B64" s="58" t="s">
        <v>86</v>
      </c>
      <c r="C64" s="80">
        <v>3500</v>
      </c>
      <c r="D64" s="48">
        <f>+C64</f>
        <v>3500</v>
      </c>
      <c r="E64" s="49" t="s">
        <v>25</v>
      </c>
      <c r="F64" s="50" t="str">
        <f t="shared" si="2"/>
        <v>ร้าน เอ.โอ.ดี ซัพพลาย,3500 บาท</v>
      </c>
      <c r="G64" s="51" t="s">
        <v>84</v>
      </c>
      <c r="H64" s="126">
        <v>3500</v>
      </c>
      <c r="I64" s="53" t="str">
        <f t="shared" si="3"/>
        <v>ร้าน เอ.โอ.ดี ซัพพลาย,3500 บาท</v>
      </c>
      <c r="J64" s="54" t="s">
        <v>84</v>
      </c>
      <c r="K64" s="80">
        <v>3500</v>
      </c>
      <c r="L64" s="47" t="s">
        <v>27</v>
      </c>
      <c r="M64" s="56" t="s">
        <v>28</v>
      </c>
      <c r="N64" s="127" t="s">
        <v>95</v>
      </c>
    </row>
    <row r="65" spans="1:14" x14ac:dyDescent="0.6">
      <c r="A65" s="112"/>
      <c r="B65" s="159"/>
      <c r="C65" s="32"/>
      <c r="D65" s="48"/>
      <c r="E65" s="128"/>
      <c r="F65" s="50"/>
      <c r="G65" s="4"/>
      <c r="H65" s="129"/>
      <c r="I65" s="53"/>
      <c r="J65" s="130"/>
      <c r="K65" s="32"/>
      <c r="L65" s="131"/>
      <c r="M65" s="62"/>
      <c r="N65" s="132"/>
    </row>
    <row r="66" spans="1:14" s="45" customFormat="1" x14ac:dyDescent="0.6">
      <c r="A66" s="141"/>
      <c r="B66" s="160"/>
      <c r="C66" s="134"/>
      <c r="D66" s="66"/>
      <c r="E66" s="135"/>
      <c r="F66" s="68"/>
      <c r="G66" s="161"/>
      <c r="H66" s="137"/>
      <c r="I66" s="71"/>
      <c r="J66" s="138"/>
      <c r="K66" s="134"/>
      <c r="L66" s="139"/>
      <c r="M66" s="74"/>
      <c r="N66" s="140"/>
    </row>
    <row r="67" spans="1:14" ht="42" x14ac:dyDescent="0.6">
      <c r="A67" s="112">
        <v>23</v>
      </c>
      <c r="B67" s="58" t="s">
        <v>86</v>
      </c>
      <c r="C67" s="80">
        <v>3500</v>
      </c>
      <c r="D67" s="48">
        <f>+C67</f>
        <v>3500</v>
      </c>
      <c r="E67" s="49" t="s">
        <v>25</v>
      </c>
      <c r="F67" s="50" t="str">
        <f t="shared" si="2"/>
        <v>ร้าน เอ.โอ.ดี ซัพพลาย,3500 บาท</v>
      </c>
      <c r="G67" s="51" t="s">
        <v>84</v>
      </c>
      <c r="H67" s="126">
        <v>3500</v>
      </c>
      <c r="I67" s="53" t="str">
        <f t="shared" si="3"/>
        <v>ร้าน เอ.โอ.ดี ซัพพลาย,3500 บาท</v>
      </c>
      <c r="J67" s="54" t="s">
        <v>84</v>
      </c>
      <c r="K67" s="80">
        <v>3500</v>
      </c>
      <c r="L67" s="47" t="s">
        <v>27</v>
      </c>
      <c r="M67" s="56" t="s">
        <v>28</v>
      </c>
      <c r="N67" s="127" t="s">
        <v>96</v>
      </c>
    </row>
    <row r="68" spans="1:14" x14ac:dyDescent="0.6">
      <c r="A68" s="112"/>
      <c r="B68" s="159"/>
      <c r="C68" s="32"/>
      <c r="D68" s="48"/>
      <c r="E68" s="128"/>
      <c r="F68" s="50"/>
      <c r="G68" s="4"/>
      <c r="H68" s="129"/>
      <c r="I68" s="53"/>
      <c r="J68" s="130"/>
      <c r="K68" s="32"/>
      <c r="L68" s="131"/>
      <c r="M68" s="62"/>
      <c r="N68" s="132"/>
    </row>
    <row r="69" spans="1:14" s="45" customFormat="1" x14ac:dyDescent="0.6">
      <c r="A69" s="141"/>
      <c r="B69" s="150"/>
      <c r="C69" s="42"/>
      <c r="D69" s="66"/>
      <c r="E69" s="143"/>
      <c r="F69" s="68"/>
      <c r="G69" s="144"/>
      <c r="H69" s="145"/>
      <c r="I69" s="71"/>
      <c r="J69" s="146"/>
      <c r="K69" s="42"/>
      <c r="L69" s="147"/>
      <c r="M69" s="74"/>
      <c r="N69" s="148"/>
    </row>
    <row r="70" spans="1:14" ht="42" x14ac:dyDescent="0.6">
      <c r="A70" s="112">
        <v>24</v>
      </c>
      <c r="B70" s="58" t="s">
        <v>97</v>
      </c>
      <c r="C70" s="80">
        <v>2500</v>
      </c>
      <c r="D70" s="48">
        <f>+C70</f>
        <v>2500</v>
      </c>
      <c r="E70" s="49" t="s">
        <v>25</v>
      </c>
      <c r="F70" s="50" t="str">
        <f t="shared" ref="F70:F100" si="4">+G70&amp;","&amp;H70&amp;" บาท"</f>
        <v>ร้าน เอ.โอ.ดี ซัพพลาย,2500 บาท</v>
      </c>
      <c r="G70" s="51" t="s">
        <v>84</v>
      </c>
      <c r="H70" s="126">
        <v>2500</v>
      </c>
      <c r="I70" s="53" t="str">
        <f t="shared" ref="I70:I100" si="5">+J70&amp;","&amp;K70&amp;" บาท"</f>
        <v>ร้าน เอ.โอ.ดี ซัพพลาย,2500 บาท</v>
      </c>
      <c r="J70" s="54" t="s">
        <v>84</v>
      </c>
      <c r="K70" s="80">
        <v>2500</v>
      </c>
      <c r="L70" s="47" t="s">
        <v>27</v>
      </c>
      <c r="M70" s="56" t="s">
        <v>28</v>
      </c>
      <c r="N70" s="127" t="s">
        <v>98</v>
      </c>
    </row>
    <row r="71" spans="1:14" x14ac:dyDescent="0.6">
      <c r="A71" s="112"/>
      <c r="B71" s="159"/>
      <c r="C71" s="32"/>
      <c r="D71" s="48"/>
      <c r="E71" s="128"/>
      <c r="F71" s="50"/>
      <c r="G71" s="4"/>
      <c r="H71" s="129"/>
      <c r="I71" s="53"/>
      <c r="J71" s="130"/>
      <c r="K71" s="32"/>
      <c r="L71" s="131"/>
      <c r="M71" s="62"/>
      <c r="N71" s="132"/>
    </row>
    <row r="72" spans="1:14" s="45" customFormat="1" x14ac:dyDescent="0.6">
      <c r="A72" s="141"/>
      <c r="B72" s="150"/>
      <c r="C72" s="42"/>
      <c r="D72" s="66"/>
      <c r="E72" s="143"/>
      <c r="F72" s="68"/>
      <c r="G72" s="144"/>
      <c r="H72" s="145"/>
      <c r="I72" s="71"/>
      <c r="J72" s="146"/>
      <c r="K72" s="42"/>
      <c r="L72" s="147"/>
      <c r="M72" s="74"/>
      <c r="N72" s="148"/>
    </row>
    <row r="73" spans="1:14" ht="42" x14ac:dyDescent="0.6">
      <c r="A73" s="112">
        <v>25</v>
      </c>
      <c r="B73" s="58" t="s">
        <v>86</v>
      </c>
      <c r="C73" s="80">
        <v>6200</v>
      </c>
      <c r="D73" s="48">
        <f>+C73</f>
        <v>6200</v>
      </c>
      <c r="E73" s="49" t="s">
        <v>25</v>
      </c>
      <c r="F73" s="50" t="str">
        <f t="shared" si="4"/>
        <v>ร้าน เอ.โอ.ดี ซัพพลาย,6200 บาท</v>
      </c>
      <c r="G73" s="51" t="s">
        <v>84</v>
      </c>
      <c r="H73" s="126">
        <v>6200</v>
      </c>
      <c r="I73" s="53" t="str">
        <f t="shared" si="5"/>
        <v>ร้าน เอ.โอ.ดี ซัพพลาย,6200 บาท</v>
      </c>
      <c r="J73" s="54" t="s">
        <v>84</v>
      </c>
      <c r="K73" s="80">
        <v>6200</v>
      </c>
      <c r="L73" s="47" t="s">
        <v>27</v>
      </c>
      <c r="M73" s="56" t="s">
        <v>28</v>
      </c>
      <c r="N73" s="127" t="s">
        <v>99</v>
      </c>
    </row>
    <row r="74" spans="1:14" x14ac:dyDescent="0.6">
      <c r="A74" s="112"/>
      <c r="B74" s="159"/>
      <c r="C74" s="32"/>
      <c r="D74" s="48"/>
      <c r="E74" s="128"/>
      <c r="F74" s="50"/>
      <c r="G74" s="4"/>
      <c r="H74" s="129"/>
      <c r="I74" s="53"/>
      <c r="J74" s="130"/>
      <c r="K74" s="32"/>
      <c r="L74" s="131"/>
      <c r="M74" s="62"/>
      <c r="N74" s="132"/>
    </row>
    <row r="75" spans="1:14" s="45" customFormat="1" x14ac:dyDescent="0.6">
      <c r="A75" s="141"/>
      <c r="B75" s="150"/>
      <c r="C75" s="42"/>
      <c r="D75" s="66"/>
      <c r="E75" s="143"/>
      <c r="F75" s="68"/>
      <c r="G75" s="144"/>
      <c r="H75" s="145"/>
      <c r="I75" s="71"/>
      <c r="J75" s="146"/>
      <c r="K75" s="42"/>
      <c r="L75" s="147"/>
      <c r="M75" s="74"/>
      <c r="N75" s="148"/>
    </row>
    <row r="76" spans="1:14" ht="42" x14ac:dyDescent="0.6">
      <c r="A76" s="112">
        <v>26</v>
      </c>
      <c r="B76" s="58" t="s">
        <v>100</v>
      </c>
      <c r="C76" s="80">
        <v>18297</v>
      </c>
      <c r="D76" s="48">
        <f>+C76</f>
        <v>18297</v>
      </c>
      <c r="E76" s="49" t="s">
        <v>25</v>
      </c>
      <c r="F76" s="50" t="str">
        <f t="shared" si="4"/>
        <v>บริษัท ธนสรณ์วิศวกรรม จำกัด,18297 บาท</v>
      </c>
      <c r="G76" s="51" t="s">
        <v>101</v>
      </c>
      <c r="H76" s="126">
        <v>18297</v>
      </c>
      <c r="I76" s="53" t="str">
        <f t="shared" si="5"/>
        <v>บริษัท ธนสรณ์วิศวกรรม จำกัด,18297 บาท</v>
      </c>
      <c r="J76" s="54" t="s">
        <v>101</v>
      </c>
      <c r="K76" s="80">
        <v>18297</v>
      </c>
      <c r="L76" s="47" t="s">
        <v>27</v>
      </c>
      <c r="M76" s="56" t="s">
        <v>28</v>
      </c>
      <c r="N76" s="127" t="s">
        <v>102</v>
      </c>
    </row>
    <row r="77" spans="1:14" x14ac:dyDescent="0.6">
      <c r="A77" s="112"/>
      <c r="B77" s="159"/>
      <c r="C77" s="32"/>
      <c r="D77" s="48"/>
      <c r="E77" s="128"/>
      <c r="F77" s="50"/>
      <c r="G77" s="4"/>
      <c r="H77" s="129"/>
      <c r="I77" s="53"/>
      <c r="J77" s="130"/>
      <c r="K77" s="32"/>
      <c r="L77" s="131"/>
      <c r="M77" s="62"/>
      <c r="N77" s="132"/>
    </row>
    <row r="78" spans="1:14" s="45" customFormat="1" x14ac:dyDescent="0.6">
      <c r="A78" s="141"/>
      <c r="B78" s="150"/>
      <c r="C78" s="42"/>
      <c r="D78" s="66"/>
      <c r="E78" s="143"/>
      <c r="F78" s="68"/>
      <c r="G78" s="144"/>
      <c r="H78" s="145"/>
      <c r="I78" s="71"/>
      <c r="J78" s="146"/>
      <c r="K78" s="42"/>
      <c r="L78" s="147"/>
      <c r="M78" s="74"/>
      <c r="N78" s="148"/>
    </row>
    <row r="79" spans="1:14" ht="42" x14ac:dyDescent="0.6">
      <c r="A79" s="112">
        <v>27</v>
      </c>
      <c r="B79" s="58" t="s">
        <v>103</v>
      </c>
      <c r="C79" s="80">
        <v>4500</v>
      </c>
      <c r="D79" s="48">
        <f>+C79</f>
        <v>4500</v>
      </c>
      <c r="E79" s="49" t="s">
        <v>25</v>
      </c>
      <c r="F79" s="50" t="str">
        <f t="shared" si="4"/>
        <v>ร้าน เอ.โอ.ดี ซัพพลาย,4500 บาท</v>
      </c>
      <c r="G79" s="51" t="s">
        <v>84</v>
      </c>
      <c r="H79" s="126">
        <v>4500</v>
      </c>
      <c r="I79" s="53" t="str">
        <f t="shared" si="5"/>
        <v>ร้าน เอ.โอ.ดี ซัพพลาย,4500 บาท</v>
      </c>
      <c r="J79" s="54" t="s">
        <v>84</v>
      </c>
      <c r="K79" s="80">
        <v>4500</v>
      </c>
      <c r="L79" s="47" t="s">
        <v>27</v>
      </c>
      <c r="M79" s="56" t="s">
        <v>28</v>
      </c>
      <c r="N79" s="127" t="s">
        <v>104</v>
      </c>
    </row>
    <row r="80" spans="1:14" x14ac:dyDescent="0.6">
      <c r="A80" s="112"/>
      <c r="B80" s="159"/>
      <c r="C80" s="32"/>
      <c r="D80" s="48"/>
      <c r="E80" s="128"/>
      <c r="F80" s="50"/>
      <c r="G80" s="4"/>
      <c r="H80" s="129"/>
      <c r="I80" s="53"/>
      <c r="J80" s="130"/>
      <c r="K80" s="32"/>
      <c r="L80" s="131"/>
      <c r="M80" s="62"/>
      <c r="N80" s="132"/>
    </row>
    <row r="81" spans="1:14" s="45" customFormat="1" x14ac:dyDescent="0.6">
      <c r="A81" s="141"/>
      <c r="B81" s="150"/>
      <c r="C81" s="42"/>
      <c r="D81" s="66"/>
      <c r="E81" s="143"/>
      <c r="F81" s="68"/>
      <c r="G81" s="144"/>
      <c r="H81" s="145"/>
      <c r="I81" s="71"/>
      <c r="J81" s="146"/>
      <c r="K81" s="42"/>
      <c r="L81" s="147"/>
      <c r="M81" s="74"/>
      <c r="N81" s="148"/>
    </row>
    <row r="82" spans="1:14" ht="42" x14ac:dyDescent="0.6">
      <c r="A82" s="112">
        <v>28</v>
      </c>
      <c r="B82" s="58" t="s">
        <v>86</v>
      </c>
      <c r="C82" s="80">
        <v>6200</v>
      </c>
      <c r="D82" s="48">
        <f>+C82</f>
        <v>6200</v>
      </c>
      <c r="E82" s="49" t="s">
        <v>25</v>
      </c>
      <c r="F82" s="50" t="str">
        <f t="shared" si="4"/>
        <v>ร้าน เอ.โอ.ดี ซัพพลาย,6200 บาท</v>
      </c>
      <c r="G82" s="51" t="s">
        <v>84</v>
      </c>
      <c r="H82" s="126">
        <v>6200</v>
      </c>
      <c r="I82" s="53" t="str">
        <f t="shared" si="5"/>
        <v>ร้าน เอ.โอ.ดี ซัพพลาย,6200 บาท</v>
      </c>
      <c r="J82" s="54" t="s">
        <v>84</v>
      </c>
      <c r="K82" s="80">
        <v>6200</v>
      </c>
      <c r="L82" s="47" t="s">
        <v>27</v>
      </c>
      <c r="M82" s="56" t="s">
        <v>28</v>
      </c>
      <c r="N82" s="127" t="s">
        <v>105</v>
      </c>
    </row>
    <row r="83" spans="1:14" x14ac:dyDescent="0.6">
      <c r="A83" s="112"/>
      <c r="B83" s="58"/>
      <c r="C83" s="32"/>
      <c r="D83" s="48"/>
      <c r="E83" s="128"/>
      <c r="F83" s="50"/>
      <c r="G83" s="4"/>
      <c r="H83" s="129"/>
      <c r="I83" s="53"/>
      <c r="J83" s="130"/>
      <c r="K83" s="32"/>
      <c r="L83" s="131"/>
      <c r="M83" s="62"/>
      <c r="N83" s="132"/>
    </row>
    <row r="84" spans="1:14" s="45" customFormat="1" x14ac:dyDescent="0.6">
      <c r="A84" s="141"/>
      <c r="B84" s="150"/>
      <c r="C84" s="42"/>
      <c r="D84" s="66"/>
      <c r="E84" s="143"/>
      <c r="F84" s="68"/>
      <c r="G84" s="144"/>
      <c r="H84" s="145"/>
      <c r="I84" s="71"/>
      <c r="J84" s="146"/>
      <c r="K84" s="42"/>
      <c r="L84" s="147"/>
      <c r="M84" s="74"/>
      <c r="N84" s="148"/>
    </row>
    <row r="85" spans="1:14" ht="42" x14ac:dyDescent="0.6">
      <c r="A85" s="112">
        <v>29</v>
      </c>
      <c r="B85" s="58" t="s">
        <v>86</v>
      </c>
      <c r="C85" s="80">
        <v>3500</v>
      </c>
      <c r="D85" s="48">
        <f>+C85</f>
        <v>3500</v>
      </c>
      <c r="E85" s="49" t="s">
        <v>25</v>
      </c>
      <c r="F85" s="50" t="str">
        <f t="shared" si="4"/>
        <v>ร้าน เอ.โอ.ดี ซัพพลาย,3500 บาท</v>
      </c>
      <c r="G85" s="51" t="s">
        <v>84</v>
      </c>
      <c r="H85" s="126">
        <v>3500</v>
      </c>
      <c r="I85" s="53" t="str">
        <f t="shared" si="5"/>
        <v>ร้าน เอ.โอ.ดี ซัพพลาย,3500 บาท</v>
      </c>
      <c r="J85" s="54" t="s">
        <v>84</v>
      </c>
      <c r="K85" s="80">
        <v>3500</v>
      </c>
      <c r="L85" s="47" t="s">
        <v>27</v>
      </c>
      <c r="M85" s="56" t="s">
        <v>28</v>
      </c>
      <c r="N85" s="127" t="s">
        <v>106</v>
      </c>
    </row>
    <row r="86" spans="1:14" x14ac:dyDescent="0.6">
      <c r="A86" s="112"/>
      <c r="B86" s="159"/>
      <c r="C86" s="32"/>
      <c r="D86" s="48"/>
      <c r="E86" s="128"/>
      <c r="F86" s="50"/>
      <c r="G86" s="4"/>
      <c r="H86" s="129"/>
      <c r="I86" s="53"/>
      <c r="J86" s="130"/>
      <c r="K86" s="32"/>
      <c r="L86" s="131"/>
      <c r="M86" s="62"/>
      <c r="N86" s="132"/>
    </row>
    <row r="87" spans="1:14" s="45" customFormat="1" x14ac:dyDescent="0.6">
      <c r="A87" s="141"/>
      <c r="B87" s="150"/>
      <c r="C87" s="42"/>
      <c r="D87" s="66"/>
      <c r="E87" s="143"/>
      <c r="F87" s="68"/>
      <c r="G87" s="144"/>
      <c r="H87" s="145"/>
      <c r="I87" s="71"/>
      <c r="J87" s="146"/>
      <c r="K87" s="42"/>
      <c r="L87" s="147"/>
      <c r="M87" s="74"/>
      <c r="N87" s="148"/>
    </row>
    <row r="88" spans="1:14" ht="20.25" customHeight="1" x14ac:dyDescent="0.6">
      <c r="A88" s="112">
        <v>30</v>
      </c>
      <c r="B88" s="58" t="s">
        <v>107</v>
      </c>
      <c r="C88" s="80">
        <v>3950</v>
      </c>
      <c r="D88" s="48">
        <f>+C88</f>
        <v>3950</v>
      </c>
      <c r="E88" s="49" t="s">
        <v>25</v>
      </c>
      <c r="F88" s="50" t="str">
        <f t="shared" si="4"/>
        <v>ร้าน เอ.โอ.ดี ซัพพลาย,3950 บาท</v>
      </c>
      <c r="G88" s="51" t="s">
        <v>84</v>
      </c>
      <c r="H88" s="126">
        <v>3950</v>
      </c>
      <c r="I88" s="53" t="str">
        <f t="shared" si="5"/>
        <v>ร้าน เอ.โอ.ดี ซัพพลาย,3950 บาท</v>
      </c>
      <c r="J88" s="54" t="s">
        <v>84</v>
      </c>
      <c r="K88" s="80">
        <v>3950</v>
      </c>
      <c r="L88" s="47" t="s">
        <v>27</v>
      </c>
      <c r="M88" s="56" t="s">
        <v>28</v>
      </c>
      <c r="N88" s="127" t="s">
        <v>108</v>
      </c>
    </row>
    <row r="89" spans="1:14" x14ac:dyDescent="0.6">
      <c r="A89" s="112"/>
      <c r="B89" s="159"/>
      <c r="C89" s="32"/>
      <c r="D89" s="48"/>
      <c r="E89" s="128"/>
      <c r="F89" s="50"/>
      <c r="G89" s="4"/>
      <c r="H89" s="129"/>
      <c r="I89" s="53"/>
      <c r="J89" s="130"/>
      <c r="K89" s="32"/>
      <c r="L89" s="131"/>
      <c r="M89" s="62"/>
      <c r="N89" s="132"/>
    </row>
    <row r="90" spans="1:14" s="45" customFormat="1" ht="33" customHeight="1" x14ac:dyDescent="0.6">
      <c r="A90" s="141"/>
      <c r="B90" s="150"/>
      <c r="C90" s="42"/>
      <c r="D90" s="66"/>
      <c r="E90" s="143"/>
      <c r="F90" s="68"/>
      <c r="G90" s="144"/>
      <c r="H90" s="145"/>
      <c r="I90" s="71"/>
      <c r="J90" s="146"/>
      <c r="K90" s="42"/>
      <c r="L90" s="147"/>
      <c r="M90" s="74"/>
      <c r="N90" s="148"/>
    </row>
    <row r="91" spans="1:14" ht="42" x14ac:dyDescent="0.6">
      <c r="A91" s="112">
        <v>31</v>
      </c>
      <c r="B91" s="58" t="s">
        <v>109</v>
      </c>
      <c r="C91" s="80">
        <v>1100</v>
      </c>
      <c r="D91" s="48">
        <f>+C91</f>
        <v>1100</v>
      </c>
      <c r="E91" s="49" t="s">
        <v>25</v>
      </c>
      <c r="F91" s="50" t="str">
        <f t="shared" si="4"/>
        <v>ร้าน เอ.โอ.ดี ซัพพลาย,1100 บาท</v>
      </c>
      <c r="G91" s="51" t="s">
        <v>84</v>
      </c>
      <c r="H91" s="126">
        <v>1100</v>
      </c>
      <c r="I91" s="53" t="str">
        <f t="shared" si="5"/>
        <v>ร้าน เอ.โอ.ดี ซัพพลาย,1100 บาท</v>
      </c>
      <c r="J91" s="54" t="s">
        <v>84</v>
      </c>
      <c r="K91" s="80">
        <v>1100</v>
      </c>
      <c r="L91" s="47" t="s">
        <v>27</v>
      </c>
      <c r="M91" s="56" t="s">
        <v>28</v>
      </c>
      <c r="N91" s="127" t="s">
        <v>110</v>
      </c>
    </row>
    <row r="92" spans="1:14" x14ac:dyDescent="0.6">
      <c r="A92" s="112"/>
      <c r="B92" s="159"/>
      <c r="C92" s="32"/>
      <c r="D92" s="48"/>
      <c r="E92" s="128"/>
      <c r="F92" s="50"/>
      <c r="G92" s="4"/>
      <c r="H92" s="129"/>
      <c r="I92" s="53"/>
      <c r="J92" s="130"/>
      <c r="K92" s="32"/>
      <c r="L92" s="131"/>
      <c r="M92" s="62"/>
      <c r="N92" s="132"/>
    </row>
    <row r="93" spans="1:14" s="45" customFormat="1" x14ac:dyDescent="0.6">
      <c r="A93" s="141"/>
      <c r="B93" s="150"/>
      <c r="C93" s="42"/>
      <c r="D93" s="66"/>
      <c r="E93" s="143"/>
      <c r="F93" s="68"/>
      <c r="G93" s="144"/>
      <c r="H93" s="145"/>
      <c r="I93" s="71"/>
      <c r="J93" s="146"/>
      <c r="K93" s="42"/>
      <c r="L93" s="147"/>
      <c r="M93" s="74"/>
      <c r="N93" s="148"/>
    </row>
    <row r="94" spans="1:14" ht="42" x14ac:dyDescent="0.6">
      <c r="A94" s="112">
        <v>32</v>
      </c>
      <c r="B94" s="58" t="s">
        <v>86</v>
      </c>
      <c r="C94" s="80">
        <v>3500</v>
      </c>
      <c r="D94" s="48">
        <f>+C94</f>
        <v>3500</v>
      </c>
      <c r="E94" s="49" t="s">
        <v>25</v>
      </c>
      <c r="F94" s="50" t="str">
        <f t="shared" si="4"/>
        <v>ร้าน เอ.โอ.ดี ซัพพลาย,3500 บาท</v>
      </c>
      <c r="G94" s="51" t="s">
        <v>84</v>
      </c>
      <c r="H94" s="126">
        <v>3500</v>
      </c>
      <c r="I94" s="53" t="str">
        <f t="shared" si="5"/>
        <v>ร้าน เอ.โอ.ดี ซัพพลาย,3500 บาท</v>
      </c>
      <c r="J94" s="54" t="s">
        <v>84</v>
      </c>
      <c r="K94" s="80">
        <v>3500</v>
      </c>
      <c r="L94" s="47" t="s">
        <v>27</v>
      </c>
      <c r="M94" s="56" t="s">
        <v>28</v>
      </c>
      <c r="N94" s="127" t="s">
        <v>111</v>
      </c>
    </row>
    <row r="95" spans="1:14" x14ac:dyDescent="0.6">
      <c r="A95" s="112"/>
      <c r="B95" s="159"/>
      <c r="C95" s="32"/>
      <c r="D95" s="48"/>
      <c r="E95" s="128"/>
      <c r="F95" s="50"/>
      <c r="G95" s="4"/>
      <c r="H95" s="129"/>
      <c r="I95" s="53"/>
      <c r="J95" s="130"/>
      <c r="K95" s="32"/>
      <c r="L95" s="131"/>
      <c r="M95" s="62"/>
      <c r="N95" s="132"/>
    </row>
    <row r="96" spans="1:14" s="45" customFormat="1" x14ac:dyDescent="0.6">
      <c r="A96" s="141"/>
      <c r="B96" s="150"/>
      <c r="C96" s="42"/>
      <c r="D96" s="66"/>
      <c r="E96" s="143"/>
      <c r="F96" s="68"/>
      <c r="G96" s="144"/>
      <c r="H96" s="145"/>
      <c r="I96" s="71"/>
      <c r="J96" s="146"/>
      <c r="K96" s="42"/>
      <c r="L96" s="147"/>
      <c r="M96" s="74"/>
      <c r="N96" s="148"/>
    </row>
    <row r="97" spans="1:14" ht="42" x14ac:dyDescent="0.6">
      <c r="A97" s="112">
        <v>33</v>
      </c>
      <c r="B97" s="58" t="s">
        <v>112</v>
      </c>
      <c r="C97" s="126">
        <v>24250</v>
      </c>
      <c r="D97" s="126">
        <v>24250</v>
      </c>
      <c r="E97" s="49" t="s">
        <v>25</v>
      </c>
      <c r="F97" s="50" t="str">
        <f t="shared" si="4"/>
        <v>ร้าน เอ.โอ.ดี ซัพพลาย,24250 บาท</v>
      </c>
      <c r="G97" s="51" t="s">
        <v>84</v>
      </c>
      <c r="H97" s="126">
        <v>24250</v>
      </c>
      <c r="I97" s="53" t="str">
        <f t="shared" si="5"/>
        <v>ร้าน เอ.โอ.ดี ซัพพลาย,24250 บาท</v>
      </c>
      <c r="J97" s="54" t="s">
        <v>84</v>
      </c>
      <c r="K97" s="80">
        <v>24250</v>
      </c>
      <c r="L97" s="47" t="s">
        <v>27</v>
      </c>
      <c r="M97" s="56" t="s">
        <v>28</v>
      </c>
      <c r="N97" s="127" t="s">
        <v>113</v>
      </c>
    </row>
    <row r="98" spans="1:14" x14ac:dyDescent="0.6">
      <c r="A98" s="112"/>
      <c r="B98" s="159"/>
      <c r="C98" s="32"/>
      <c r="D98" s="48"/>
      <c r="E98" s="128"/>
      <c r="F98" s="50"/>
      <c r="G98" s="4"/>
      <c r="H98" s="129"/>
      <c r="I98" s="53"/>
      <c r="J98" s="130"/>
      <c r="K98" s="32"/>
      <c r="L98" s="131"/>
      <c r="M98" s="62"/>
      <c r="N98" s="132"/>
    </row>
    <row r="99" spans="1:14" s="45" customFormat="1" x14ac:dyDescent="0.6">
      <c r="A99" s="141"/>
      <c r="B99" s="150"/>
      <c r="C99" s="42"/>
      <c r="D99" s="66"/>
      <c r="E99" s="143"/>
      <c r="F99" s="68"/>
      <c r="G99" s="144"/>
      <c r="H99" s="145"/>
      <c r="I99" s="71"/>
      <c r="J99" s="146"/>
      <c r="K99" s="42"/>
      <c r="L99" s="147"/>
      <c r="M99" s="74"/>
      <c r="N99" s="148"/>
    </row>
    <row r="100" spans="1:14" ht="20.25" customHeight="1" x14ac:dyDescent="0.6">
      <c r="A100" s="112">
        <v>34</v>
      </c>
      <c r="B100" s="58" t="s">
        <v>100</v>
      </c>
      <c r="C100" s="80">
        <v>1498</v>
      </c>
      <c r="D100" s="48">
        <f>+C100</f>
        <v>1498</v>
      </c>
      <c r="E100" s="49" t="s">
        <v>25</v>
      </c>
      <c r="F100" s="50" t="str">
        <f t="shared" si="4"/>
        <v>บริษัท ธนสรณ์วิศวกรรม จำกัด,1498 บาท</v>
      </c>
      <c r="G100" s="51" t="s">
        <v>101</v>
      </c>
      <c r="H100" s="126">
        <v>1498</v>
      </c>
      <c r="I100" s="53" t="str">
        <f t="shared" si="5"/>
        <v>บริษัท ธนสรณ์วิศวกรรม จำกัด,1498 บาท</v>
      </c>
      <c r="J100" s="54" t="s">
        <v>101</v>
      </c>
      <c r="K100" s="80">
        <v>1498</v>
      </c>
      <c r="L100" s="47" t="s">
        <v>27</v>
      </c>
      <c r="M100" s="56" t="s">
        <v>28</v>
      </c>
      <c r="N100" s="127" t="s">
        <v>114</v>
      </c>
    </row>
    <row r="101" spans="1:14" x14ac:dyDescent="0.6">
      <c r="A101" s="112"/>
      <c r="B101" s="159"/>
      <c r="C101" s="32"/>
      <c r="D101" s="48"/>
      <c r="E101" s="128"/>
      <c r="F101" s="50"/>
      <c r="G101" s="4"/>
      <c r="H101" s="129"/>
      <c r="I101" s="53"/>
      <c r="J101" s="130"/>
      <c r="K101" s="32"/>
      <c r="L101" s="131"/>
      <c r="M101" s="62"/>
      <c r="N101" s="132"/>
    </row>
    <row r="102" spans="1:14" s="45" customFormat="1" ht="27.6" customHeight="1" x14ac:dyDescent="0.6">
      <c r="A102" s="141"/>
      <c r="B102" s="150"/>
      <c r="C102" s="42"/>
      <c r="D102" s="66"/>
      <c r="E102" s="143"/>
      <c r="F102" s="68"/>
      <c r="G102" s="144"/>
      <c r="H102" s="145"/>
      <c r="I102" s="71"/>
      <c r="J102" s="146"/>
      <c r="K102" s="42"/>
      <c r="L102" s="147"/>
      <c r="M102" s="74"/>
      <c r="N102" s="148"/>
    </row>
    <row r="103" spans="1:14" ht="42" x14ac:dyDescent="0.6">
      <c r="A103" s="112">
        <v>35</v>
      </c>
      <c r="B103" s="58" t="s">
        <v>115</v>
      </c>
      <c r="C103" s="80">
        <v>3500</v>
      </c>
      <c r="D103" s="48">
        <f>+C103</f>
        <v>3500</v>
      </c>
      <c r="E103" s="49" t="s">
        <v>25</v>
      </c>
      <c r="F103" s="50" t="str">
        <f t="shared" ref="F103:F165" si="6">+G103&amp;","&amp;H103&amp;" บาท"</f>
        <v>ร้าน เอ.โอ.ดี ซัพพลาย,3500 บาท</v>
      </c>
      <c r="G103" s="162" t="s">
        <v>84</v>
      </c>
      <c r="H103" s="163">
        <v>3500</v>
      </c>
      <c r="I103" s="53" t="str">
        <f t="shared" ref="I103:I165" si="7">+J103&amp;","&amp;K103&amp;" บาท"</f>
        <v>ร้าน เอ.โอ.ดี ซัพพลาย,3500 บาท</v>
      </c>
      <c r="J103" s="54" t="s">
        <v>84</v>
      </c>
      <c r="K103" s="80">
        <v>3500</v>
      </c>
      <c r="L103" s="47" t="s">
        <v>27</v>
      </c>
      <c r="M103" s="56" t="s">
        <v>28</v>
      </c>
      <c r="N103" s="127" t="s">
        <v>116</v>
      </c>
    </row>
    <row r="104" spans="1:14" x14ac:dyDescent="0.6">
      <c r="A104" s="112"/>
      <c r="B104" s="159"/>
      <c r="C104" s="32"/>
      <c r="D104" s="48"/>
      <c r="E104" s="128"/>
      <c r="F104" s="50"/>
      <c r="G104" s="5"/>
      <c r="H104" s="164"/>
      <c r="I104" s="53"/>
      <c r="J104" s="130"/>
      <c r="K104" s="32"/>
      <c r="L104" s="131"/>
      <c r="M104" s="62"/>
      <c r="N104" s="132"/>
    </row>
    <row r="105" spans="1:14" s="45" customFormat="1" x14ac:dyDescent="0.6">
      <c r="A105" s="141"/>
      <c r="B105" s="150"/>
      <c r="C105" s="42"/>
      <c r="D105" s="66"/>
      <c r="E105" s="143"/>
      <c r="F105" s="68"/>
      <c r="G105" s="165"/>
      <c r="H105" s="166"/>
      <c r="I105" s="71"/>
      <c r="J105" s="146"/>
      <c r="K105" s="42"/>
      <c r="L105" s="147"/>
      <c r="M105" s="74"/>
      <c r="N105" s="148"/>
    </row>
    <row r="106" spans="1:14" s="45" customFormat="1" ht="63" x14ac:dyDescent="0.6">
      <c r="A106" s="64">
        <v>36</v>
      </c>
      <c r="B106" s="65" t="s">
        <v>117</v>
      </c>
      <c r="C106" s="91">
        <v>22300</v>
      </c>
      <c r="D106" s="66">
        <f>+C106</f>
        <v>22300</v>
      </c>
      <c r="E106" s="167" t="s">
        <v>25</v>
      </c>
      <c r="F106" s="68" t="str">
        <f t="shared" si="6"/>
        <v>ร้านเอนกสเตชั่นเนอรี่,22214.17 บาท</v>
      </c>
      <c r="G106" s="168" t="s">
        <v>118</v>
      </c>
      <c r="H106" s="169">
        <v>22214.17</v>
      </c>
      <c r="I106" s="71" t="str">
        <f t="shared" si="7"/>
        <v>ร้านเอนกสเตชั่นเนอรี่,22214.17 บาท</v>
      </c>
      <c r="J106" s="170" t="s">
        <v>118</v>
      </c>
      <c r="K106" s="171">
        <v>22214.17</v>
      </c>
      <c r="L106" s="65" t="s">
        <v>119</v>
      </c>
      <c r="M106" s="99" t="s">
        <v>28</v>
      </c>
      <c r="N106" s="64" t="s">
        <v>120</v>
      </c>
    </row>
    <row r="107" spans="1:14" ht="60.75" customHeight="1" x14ac:dyDescent="0.6">
      <c r="A107" s="46">
        <v>37</v>
      </c>
      <c r="B107" s="47" t="s">
        <v>121</v>
      </c>
      <c r="C107" s="172">
        <v>81400</v>
      </c>
      <c r="D107" s="48">
        <f>+C107</f>
        <v>81400</v>
      </c>
      <c r="E107" s="173" t="s">
        <v>25</v>
      </c>
      <c r="F107" s="50" t="str">
        <f t="shared" si="6"/>
        <v>บริษัท ภริตา อินเตอร์ จำกัด,66000 บาท</v>
      </c>
      <c r="G107" s="174" t="s">
        <v>122</v>
      </c>
      <c r="H107" s="175">
        <v>66000</v>
      </c>
      <c r="I107" s="53" t="str">
        <f t="shared" si="7"/>
        <v>บริษัท ภริตา อินเตอร์ จำกัด,66000 บาท</v>
      </c>
      <c r="J107" s="176" t="s">
        <v>122</v>
      </c>
      <c r="K107" s="177">
        <v>66000</v>
      </c>
      <c r="L107" s="47" t="s">
        <v>123</v>
      </c>
      <c r="M107" s="56" t="s">
        <v>28</v>
      </c>
      <c r="N107" s="46" t="s">
        <v>124</v>
      </c>
    </row>
    <row r="108" spans="1:14" s="45" customFormat="1" ht="42" x14ac:dyDescent="0.6">
      <c r="A108" s="65"/>
      <c r="B108" s="65"/>
      <c r="C108" s="91"/>
      <c r="D108" s="66"/>
      <c r="E108" s="167"/>
      <c r="F108" s="68" t="str">
        <f t="shared" si="6"/>
        <v>ร้านอาทรพาณิชย์,6077.6 บาท</v>
      </c>
      <c r="G108" s="168" t="s">
        <v>125</v>
      </c>
      <c r="H108" s="169">
        <v>6077.6</v>
      </c>
      <c r="I108" s="71" t="str">
        <f t="shared" si="7"/>
        <v>ร้านอาทรพาณิชย์,6077.6 บาท</v>
      </c>
      <c r="J108" s="170" t="s">
        <v>125</v>
      </c>
      <c r="K108" s="171">
        <v>6077.6</v>
      </c>
      <c r="L108" s="65"/>
      <c r="M108" s="74"/>
      <c r="N108" s="64"/>
    </row>
    <row r="109" spans="1:14" ht="42" x14ac:dyDescent="0.6">
      <c r="A109" s="46">
        <v>38</v>
      </c>
      <c r="B109" s="47" t="s">
        <v>126</v>
      </c>
      <c r="C109" s="172">
        <v>17000</v>
      </c>
      <c r="D109" s="48">
        <f>+C109</f>
        <v>17000</v>
      </c>
      <c r="E109" s="173" t="s">
        <v>25</v>
      </c>
      <c r="F109" s="50" t="str">
        <f t="shared" si="6"/>
        <v>ห้างหุ้นส่วนจำกัด เดอะ สกาย ซิสเต็มส์,17000 บาท</v>
      </c>
      <c r="G109" s="174" t="s">
        <v>127</v>
      </c>
      <c r="H109" s="175">
        <v>17000</v>
      </c>
      <c r="I109" s="53" t="str">
        <f t="shared" si="7"/>
        <v>ห้างหุ้นส่วนจำกัด เดอะ สกาย ซิสเต็มส์,17000 บาท</v>
      </c>
      <c r="J109" s="176" t="s">
        <v>127</v>
      </c>
      <c r="K109" s="177">
        <v>17000</v>
      </c>
      <c r="L109" s="47" t="s">
        <v>119</v>
      </c>
      <c r="M109" s="46" t="s">
        <v>128</v>
      </c>
      <c r="N109" s="46" t="s">
        <v>129</v>
      </c>
    </row>
    <row r="110" spans="1:14" s="45" customFormat="1" x14ac:dyDescent="0.6">
      <c r="A110" s="64"/>
      <c r="B110" s="65" t="s">
        <v>130</v>
      </c>
      <c r="C110" s="65"/>
      <c r="D110" s="66"/>
      <c r="E110" s="178"/>
      <c r="F110" s="68"/>
      <c r="G110" s="179"/>
      <c r="H110" s="180"/>
      <c r="I110" s="71"/>
      <c r="J110" s="181"/>
      <c r="K110" s="65"/>
      <c r="L110" s="65"/>
      <c r="M110" s="64"/>
      <c r="N110" s="65"/>
    </row>
    <row r="111" spans="1:14" s="45" customFormat="1" ht="63" x14ac:dyDescent="0.6">
      <c r="A111" s="64">
        <v>39</v>
      </c>
      <c r="B111" s="65" t="s">
        <v>131</v>
      </c>
      <c r="C111" s="91">
        <v>57000</v>
      </c>
      <c r="D111" s="66">
        <f>+C111</f>
        <v>57000</v>
      </c>
      <c r="E111" s="167" t="s">
        <v>25</v>
      </c>
      <c r="F111" s="68" t="str">
        <f t="shared" si="6"/>
        <v>ร้านอาทรพาณิชย์,50401.28 บาท</v>
      </c>
      <c r="G111" s="168" t="s">
        <v>125</v>
      </c>
      <c r="H111" s="169">
        <v>50401.279999999999</v>
      </c>
      <c r="I111" s="71" t="str">
        <f t="shared" si="7"/>
        <v>ร้านอาทรพาณิชย์,50401.28 บาท</v>
      </c>
      <c r="J111" s="170" t="s">
        <v>125</v>
      </c>
      <c r="K111" s="171">
        <v>50401.279999999999</v>
      </c>
      <c r="L111" s="65" t="s">
        <v>119</v>
      </c>
      <c r="M111" s="99" t="s">
        <v>28</v>
      </c>
      <c r="N111" s="64" t="s">
        <v>132</v>
      </c>
    </row>
    <row r="112" spans="1:14" ht="42" x14ac:dyDescent="0.6">
      <c r="A112" s="46">
        <v>40</v>
      </c>
      <c r="B112" s="47" t="s">
        <v>133</v>
      </c>
      <c r="C112" s="172">
        <v>70800</v>
      </c>
      <c r="D112" s="48">
        <f>+C112</f>
        <v>70800</v>
      </c>
      <c r="E112" s="173" t="s">
        <v>25</v>
      </c>
      <c r="F112" s="50" t="str">
        <f t="shared" si="6"/>
        <v>ห้างหุ้นส่วนจำกัด จีดับเบิลยู (1996),59900 บาท</v>
      </c>
      <c r="G112" s="182" t="s">
        <v>134</v>
      </c>
      <c r="H112" s="175">
        <v>59900</v>
      </c>
      <c r="I112" s="53" t="str">
        <f t="shared" si="7"/>
        <v>ห้างหุ้นส่วนจำกัด จีดับเบิลยู (1996),59900 บาท</v>
      </c>
      <c r="J112" s="60" t="s">
        <v>134</v>
      </c>
      <c r="K112" s="177">
        <v>59900</v>
      </c>
      <c r="L112" s="47" t="s">
        <v>119</v>
      </c>
      <c r="M112" s="46" t="s">
        <v>135</v>
      </c>
      <c r="N112" s="46" t="s">
        <v>136</v>
      </c>
    </row>
    <row r="113" spans="1:14" s="45" customFormat="1" ht="42" x14ac:dyDescent="0.6">
      <c r="A113" s="64"/>
      <c r="B113" s="65" t="s">
        <v>137</v>
      </c>
      <c r="C113" s="91"/>
      <c r="D113" s="66"/>
      <c r="E113" s="167"/>
      <c r="F113" s="68" t="str">
        <f t="shared" si="6"/>
        <v>ห้างหุ้นส่วนจำกัด เดอะ สกาย ซิสเต็มส์,8500 บาท</v>
      </c>
      <c r="G113" s="168" t="s">
        <v>127</v>
      </c>
      <c r="H113" s="169">
        <v>8500</v>
      </c>
      <c r="I113" s="71" t="str">
        <f t="shared" si="7"/>
        <v>ห้างหุ้นส่วนจำกัด เดอะ สกาย ซิสเต็มส์,8500 บาท</v>
      </c>
      <c r="J113" s="170" t="s">
        <v>127</v>
      </c>
      <c r="K113" s="171">
        <v>8500</v>
      </c>
      <c r="L113" s="65"/>
      <c r="M113" s="64" t="s">
        <v>138</v>
      </c>
      <c r="N113" s="64" t="s">
        <v>139</v>
      </c>
    </row>
    <row r="114" spans="1:14" s="45" customFormat="1" ht="63" x14ac:dyDescent="0.6">
      <c r="A114" s="64">
        <v>41</v>
      </c>
      <c r="B114" s="65" t="s">
        <v>140</v>
      </c>
      <c r="C114" s="91">
        <v>6000</v>
      </c>
      <c r="D114" s="66">
        <f>+C114</f>
        <v>6000</v>
      </c>
      <c r="E114" s="167" t="s">
        <v>25</v>
      </c>
      <c r="F114" s="68" t="str">
        <f t="shared" si="6"/>
        <v>ห้างหุ้นส่วนจำกัด เดอะ สกาย ซิสเต็มส์,5938.5 บาท</v>
      </c>
      <c r="G114" s="168" t="s">
        <v>127</v>
      </c>
      <c r="H114" s="169">
        <v>5938.5</v>
      </c>
      <c r="I114" s="71" t="str">
        <f t="shared" si="7"/>
        <v>ห้างหุ้นส่วนจำกัด เดอะ สกาย ซิสเต็มส์,5938.5 บาท</v>
      </c>
      <c r="J114" s="170" t="s">
        <v>127</v>
      </c>
      <c r="K114" s="171">
        <v>5938.5</v>
      </c>
      <c r="L114" s="65" t="s">
        <v>119</v>
      </c>
      <c r="M114" s="99" t="s">
        <v>28</v>
      </c>
      <c r="N114" s="64" t="s">
        <v>141</v>
      </c>
    </row>
    <row r="115" spans="1:14" ht="60.75" customHeight="1" x14ac:dyDescent="0.6">
      <c r="A115" s="46">
        <v>42</v>
      </c>
      <c r="B115" s="47" t="s">
        <v>142</v>
      </c>
      <c r="C115" s="172">
        <v>56000</v>
      </c>
      <c r="D115" s="48">
        <f>+C115</f>
        <v>56000</v>
      </c>
      <c r="E115" s="173" t="s">
        <v>25</v>
      </c>
      <c r="F115" s="50" t="str">
        <f t="shared" si="6"/>
        <v>ร้าน เอ.โอ.ดี ซัพพลาย,40000 บาท</v>
      </c>
      <c r="G115" s="174" t="s">
        <v>84</v>
      </c>
      <c r="H115" s="175">
        <v>40000</v>
      </c>
      <c r="I115" s="53" t="str">
        <f t="shared" si="7"/>
        <v>ร้าน เอ.โอ.ดี ซัพพลาย,40000 บาท</v>
      </c>
      <c r="J115" s="176" t="s">
        <v>84</v>
      </c>
      <c r="K115" s="177">
        <v>40000</v>
      </c>
      <c r="L115" s="47" t="s">
        <v>119</v>
      </c>
      <c r="M115" s="56" t="s">
        <v>28</v>
      </c>
      <c r="N115" s="46" t="s">
        <v>141</v>
      </c>
    </row>
    <row r="116" spans="1:14" s="45" customFormat="1" ht="42" x14ac:dyDescent="0.6">
      <c r="A116" s="64"/>
      <c r="B116" s="65"/>
      <c r="C116" s="91"/>
      <c r="D116" s="66"/>
      <c r="E116" s="167"/>
      <c r="F116" s="68" t="str">
        <f t="shared" si="6"/>
        <v>ร้านอาทรพาณิชย์,7757.5 บาท</v>
      </c>
      <c r="G116" s="183" t="s">
        <v>125</v>
      </c>
      <c r="H116" s="184">
        <v>7757.5</v>
      </c>
      <c r="I116" s="71" t="str">
        <f t="shared" si="7"/>
        <v>ร้านอาทรพาณิชย์,7757.5 บาท</v>
      </c>
      <c r="J116" s="170" t="s">
        <v>125</v>
      </c>
      <c r="K116" s="171">
        <v>7757.5</v>
      </c>
      <c r="L116" s="65"/>
      <c r="M116" s="74"/>
      <c r="N116" s="65"/>
    </row>
    <row r="117" spans="1:14" s="45" customFormat="1" ht="63" x14ac:dyDescent="0.6">
      <c r="A117" s="64">
        <v>43</v>
      </c>
      <c r="B117" s="65" t="s">
        <v>143</v>
      </c>
      <c r="C117" s="91">
        <v>1700</v>
      </c>
      <c r="D117" s="66">
        <f>+C117</f>
        <v>1700</v>
      </c>
      <c r="E117" s="167" t="s">
        <v>25</v>
      </c>
      <c r="F117" s="68" t="str">
        <f t="shared" si="6"/>
        <v>ร้านเอนกสเตชั่นเนอรี่,1637.1 บาท</v>
      </c>
      <c r="G117" s="69" t="s">
        <v>118</v>
      </c>
      <c r="H117" s="184">
        <v>1637.1</v>
      </c>
      <c r="I117" s="71" t="str">
        <f t="shared" si="7"/>
        <v>ร้านเอนกสเตชั่นเนอรี่,1637.1 บาท</v>
      </c>
      <c r="J117" s="72" t="s">
        <v>118</v>
      </c>
      <c r="K117" s="171">
        <v>1637.1</v>
      </c>
      <c r="L117" s="65" t="s">
        <v>119</v>
      </c>
      <c r="M117" s="99" t="s">
        <v>28</v>
      </c>
      <c r="N117" s="64" t="s">
        <v>144</v>
      </c>
    </row>
    <row r="118" spans="1:14" s="45" customFormat="1" ht="63" x14ac:dyDescent="0.6">
      <c r="A118" s="64">
        <v>44</v>
      </c>
      <c r="B118" s="65" t="s">
        <v>145</v>
      </c>
      <c r="C118" s="91">
        <v>20000</v>
      </c>
      <c r="D118" s="66">
        <f>+C118</f>
        <v>20000</v>
      </c>
      <c r="E118" s="167" t="s">
        <v>25</v>
      </c>
      <c r="F118" s="68" t="str">
        <f t="shared" si="6"/>
        <v>ห้างหุ้นส่วนจำกัด เดอะ สกาย ซิสเต็มส์,19099.5 บาท</v>
      </c>
      <c r="G118" s="183" t="s">
        <v>127</v>
      </c>
      <c r="H118" s="184">
        <v>19099.5</v>
      </c>
      <c r="I118" s="71" t="str">
        <f t="shared" si="7"/>
        <v>ห้างหุ้นส่วนจำกัด เดอะ สกาย ซิสเต็มส์,19099.5 บาท</v>
      </c>
      <c r="J118" s="170" t="s">
        <v>127</v>
      </c>
      <c r="K118" s="171">
        <v>19099.5</v>
      </c>
      <c r="L118" s="65" t="s">
        <v>119</v>
      </c>
      <c r="M118" s="99" t="s">
        <v>28</v>
      </c>
      <c r="N118" s="64" t="s">
        <v>146</v>
      </c>
    </row>
    <row r="119" spans="1:14" s="45" customFormat="1" ht="63" x14ac:dyDescent="0.6">
      <c r="A119" s="64">
        <v>45</v>
      </c>
      <c r="B119" s="65" t="s">
        <v>147</v>
      </c>
      <c r="C119" s="91">
        <v>27900</v>
      </c>
      <c r="D119" s="66">
        <f>+C119</f>
        <v>27900</v>
      </c>
      <c r="E119" s="185" t="s">
        <v>25</v>
      </c>
      <c r="F119" s="68" t="str">
        <f t="shared" si="6"/>
        <v>ร้านเอนกสเตชั่นเนอรี่,27820 บาท</v>
      </c>
      <c r="G119" s="183" t="s">
        <v>118</v>
      </c>
      <c r="H119" s="184">
        <v>27820</v>
      </c>
      <c r="I119" s="71" t="str">
        <f t="shared" si="7"/>
        <v>ร้านเอนกสเตชั่นเนอรี่,27820 บาท</v>
      </c>
      <c r="J119" s="170" t="s">
        <v>118</v>
      </c>
      <c r="K119" s="171">
        <v>27820</v>
      </c>
      <c r="L119" s="65" t="s">
        <v>119</v>
      </c>
      <c r="M119" s="99" t="s">
        <v>28</v>
      </c>
      <c r="N119" s="64" t="s">
        <v>148</v>
      </c>
    </row>
    <row r="120" spans="1:14" ht="42" x14ac:dyDescent="0.6">
      <c r="A120" s="46">
        <v>46</v>
      </c>
      <c r="B120" s="47" t="s">
        <v>149</v>
      </c>
      <c r="C120" s="172">
        <v>24600</v>
      </c>
      <c r="D120" s="48">
        <f>+C120</f>
        <v>24600</v>
      </c>
      <c r="E120" s="186" t="s">
        <v>25</v>
      </c>
      <c r="F120" s="50" t="str">
        <f t="shared" si="6"/>
        <v>บริษัท ธีร์ บิสิเนส จำกัด,24600 บาท</v>
      </c>
      <c r="G120" s="59" t="s">
        <v>150</v>
      </c>
      <c r="H120" s="187">
        <v>24600</v>
      </c>
      <c r="I120" s="53" t="str">
        <f t="shared" si="7"/>
        <v>บริษัท ธีร์ บิสิเนส จำกัด,24600 บาท</v>
      </c>
      <c r="J120" s="60" t="s">
        <v>150</v>
      </c>
      <c r="K120" s="177">
        <v>24600</v>
      </c>
      <c r="L120" s="47" t="s">
        <v>119</v>
      </c>
      <c r="M120" s="46" t="s">
        <v>151</v>
      </c>
      <c r="N120" s="46" t="s">
        <v>152</v>
      </c>
    </row>
    <row r="121" spans="1:14" s="45" customFormat="1" x14ac:dyDescent="0.6">
      <c r="A121" s="64"/>
      <c r="B121" s="65" t="s">
        <v>153</v>
      </c>
      <c r="C121" s="91"/>
      <c r="D121" s="66"/>
      <c r="E121" s="185"/>
      <c r="F121" s="68"/>
      <c r="G121" s="69"/>
      <c r="H121" s="184"/>
      <c r="I121" s="71"/>
      <c r="J121" s="72"/>
      <c r="K121" s="171"/>
      <c r="L121" s="65"/>
      <c r="M121" s="64"/>
      <c r="N121" s="65"/>
    </row>
    <row r="122" spans="1:14" ht="42" x14ac:dyDescent="0.6">
      <c r="A122" s="46">
        <v>47</v>
      </c>
      <c r="B122" s="47" t="s">
        <v>154</v>
      </c>
      <c r="C122" s="172">
        <v>20000</v>
      </c>
      <c r="D122" s="48">
        <f>+C122</f>
        <v>20000</v>
      </c>
      <c r="E122" s="173" t="s">
        <v>25</v>
      </c>
      <c r="F122" s="50" t="str">
        <f t="shared" si="6"/>
        <v>ร้าน เอ.โอ.ดี ซัพพลาย,20000 บาท</v>
      </c>
      <c r="G122" s="188" t="s">
        <v>84</v>
      </c>
      <c r="H122" s="187">
        <v>20000</v>
      </c>
      <c r="I122" s="53" t="str">
        <f t="shared" si="7"/>
        <v>ร้าน เอ.โอ.ดี ซัพพลาย,20000 บาท</v>
      </c>
      <c r="J122" s="176" t="s">
        <v>84</v>
      </c>
      <c r="K122" s="177">
        <v>20000</v>
      </c>
      <c r="L122" s="47" t="s">
        <v>119</v>
      </c>
      <c r="M122" s="46" t="s">
        <v>155</v>
      </c>
      <c r="N122" s="46" t="s">
        <v>156</v>
      </c>
    </row>
    <row r="123" spans="1:14" s="45" customFormat="1" ht="31.8" customHeight="1" x14ac:dyDescent="0.6">
      <c r="A123" s="64"/>
      <c r="B123" s="65" t="s">
        <v>157</v>
      </c>
      <c r="C123" s="91"/>
      <c r="D123" s="66"/>
      <c r="E123" s="185"/>
      <c r="F123" s="68"/>
      <c r="G123" s="183"/>
      <c r="H123" s="184"/>
      <c r="I123" s="71"/>
      <c r="J123" s="170"/>
      <c r="K123" s="171"/>
      <c r="L123" s="65"/>
      <c r="M123" s="64"/>
      <c r="N123" s="65"/>
    </row>
    <row r="124" spans="1:14" s="45" customFormat="1" ht="63" x14ac:dyDescent="0.6">
      <c r="A124" s="64">
        <v>48</v>
      </c>
      <c r="B124" s="65" t="s">
        <v>158</v>
      </c>
      <c r="C124" s="91">
        <v>1000</v>
      </c>
      <c r="D124" s="66">
        <f t="shared" ref="D124:D154" si="8">+C124</f>
        <v>1000</v>
      </c>
      <c r="E124" s="167" t="s">
        <v>25</v>
      </c>
      <c r="F124" s="68" t="str">
        <f t="shared" si="6"/>
        <v>ร้านเอนกสเตชั่นเนอรี่,930.9 บาท</v>
      </c>
      <c r="G124" s="183" t="s">
        <v>118</v>
      </c>
      <c r="H124" s="184">
        <v>930.9</v>
      </c>
      <c r="I124" s="71" t="str">
        <f t="shared" si="7"/>
        <v>ร้านเอนกสเตชั่นเนอรี่,930.9 บาท</v>
      </c>
      <c r="J124" s="170" t="s">
        <v>118</v>
      </c>
      <c r="K124" s="171">
        <v>930.9</v>
      </c>
      <c r="L124" s="65" t="s">
        <v>119</v>
      </c>
      <c r="M124" s="99" t="s">
        <v>28</v>
      </c>
      <c r="N124" s="64" t="s">
        <v>159</v>
      </c>
    </row>
    <row r="125" spans="1:14" s="45" customFormat="1" ht="63" x14ac:dyDescent="0.6">
      <c r="A125" s="64">
        <v>49</v>
      </c>
      <c r="B125" s="65" t="s">
        <v>160</v>
      </c>
      <c r="C125" s="91">
        <v>65400</v>
      </c>
      <c r="D125" s="66">
        <f t="shared" si="8"/>
        <v>65400</v>
      </c>
      <c r="E125" s="185" t="s">
        <v>25</v>
      </c>
      <c r="F125" s="68" t="str">
        <f t="shared" si="6"/>
        <v>ร้านอาทรพาณิชย์,65318.15 บาท</v>
      </c>
      <c r="G125" s="69" t="s">
        <v>125</v>
      </c>
      <c r="H125" s="184">
        <v>65318.15</v>
      </c>
      <c r="I125" s="71" t="str">
        <f t="shared" si="7"/>
        <v>ร้านอาทรพาณิชย์,65318.15 บาท</v>
      </c>
      <c r="J125" s="72" t="s">
        <v>125</v>
      </c>
      <c r="K125" s="171">
        <v>65318.15</v>
      </c>
      <c r="L125" s="65" t="s">
        <v>119</v>
      </c>
      <c r="M125" s="99" t="s">
        <v>28</v>
      </c>
      <c r="N125" s="64" t="s">
        <v>161</v>
      </c>
    </row>
    <row r="126" spans="1:14" s="45" customFormat="1" ht="42" x14ac:dyDescent="0.6">
      <c r="A126" s="64">
        <v>50</v>
      </c>
      <c r="B126" s="65" t="s">
        <v>162</v>
      </c>
      <c r="C126" s="91">
        <v>247530</v>
      </c>
      <c r="D126" s="66">
        <f t="shared" si="8"/>
        <v>247530</v>
      </c>
      <c r="E126" s="167" t="s">
        <v>25</v>
      </c>
      <c r="F126" s="68" t="str">
        <f t="shared" si="6"/>
        <v>ห้างหุ้นส่วนจำกัด เดอะ สกาย ซิสเต็มส์,247530 บาท</v>
      </c>
      <c r="G126" s="183" t="s">
        <v>127</v>
      </c>
      <c r="H126" s="184">
        <v>247530</v>
      </c>
      <c r="I126" s="71" t="str">
        <f t="shared" si="7"/>
        <v>ห้างหุ้นส่วนจำกัด เดอะ สกาย ซิสเต็มส์,247530 บาท</v>
      </c>
      <c r="J126" s="170" t="s">
        <v>127</v>
      </c>
      <c r="K126" s="171">
        <v>247530</v>
      </c>
      <c r="L126" s="65" t="s">
        <v>119</v>
      </c>
      <c r="M126" s="64" t="str">
        <f>+N126</f>
        <v>ใบสั่งซื้อ19/68 ลว. 15 กค. 68</v>
      </c>
      <c r="N126" s="65" t="s">
        <v>163</v>
      </c>
    </row>
    <row r="127" spans="1:14" s="45" customFormat="1" ht="63" x14ac:dyDescent="0.6">
      <c r="A127" s="64">
        <v>51</v>
      </c>
      <c r="B127" s="65" t="s">
        <v>164</v>
      </c>
      <c r="C127" s="91">
        <v>2500</v>
      </c>
      <c r="D127" s="66">
        <f t="shared" si="8"/>
        <v>2500</v>
      </c>
      <c r="E127" s="167" t="s">
        <v>25</v>
      </c>
      <c r="F127" s="68" t="str">
        <f t="shared" si="6"/>
        <v>ร้านดอกไม้พลอย,2500 บาท</v>
      </c>
      <c r="G127" s="183" t="s">
        <v>165</v>
      </c>
      <c r="H127" s="184">
        <v>2500</v>
      </c>
      <c r="I127" s="71" t="str">
        <f t="shared" si="7"/>
        <v>ร้านดอกไม้พลอย,2500 บาท</v>
      </c>
      <c r="J127" s="170" t="s">
        <v>165</v>
      </c>
      <c r="K127" s="171">
        <v>2500</v>
      </c>
      <c r="L127" s="65" t="s">
        <v>119</v>
      </c>
      <c r="M127" s="99" t="s">
        <v>28</v>
      </c>
      <c r="N127" s="64" t="s">
        <v>166</v>
      </c>
    </row>
    <row r="128" spans="1:14" s="45" customFormat="1" ht="63" x14ac:dyDescent="0.6">
      <c r="A128" s="64">
        <v>52</v>
      </c>
      <c r="B128" s="65" t="s">
        <v>167</v>
      </c>
      <c r="C128" s="91">
        <v>15600</v>
      </c>
      <c r="D128" s="66">
        <f t="shared" si="8"/>
        <v>15600</v>
      </c>
      <c r="E128" s="185" t="s">
        <v>25</v>
      </c>
      <c r="F128" s="68" t="str">
        <f t="shared" si="6"/>
        <v>ห้างหุ้นส่วนจำกัด เดอะ สกาย ซิสเต็มส์,15568.5 บาท</v>
      </c>
      <c r="G128" s="69" t="s">
        <v>127</v>
      </c>
      <c r="H128" s="184">
        <v>15568.5</v>
      </c>
      <c r="I128" s="71" t="str">
        <f t="shared" si="7"/>
        <v>ห้างหุ้นส่วนจำกัด เดอะ สกาย ซิสเต็มส์,15568.5 บาท</v>
      </c>
      <c r="J128" s="72" t="s">
        <v>127</v>
      </c>
      <c r="K128" s="171">
        <v>15568.5</v>
      </c>
      <c r="L128" s="65" t="s">
        <v>119</v>
      </c>
      <c r="M128" s="99" t="s">
        <v>28</v>
      </c>
      <c r="N128" s="64" t="s">
        <v>168</v>
      </c>
    </row>
    <row r="129" spans="1:14" s="45" customFormat="1" ht="63" x14ac:dyDescent="0.6">
      <c r="A129" s="64">
        <v>53</v>
      </c>
      <c r="B129" s="65" t="s">
        <v>169</v>
      </c>
      <c r="C129" s="91">
        <v>28000</v>
      </c>
      <c r="D129" s="66">
        <f t="shared" si="8"/>
        <v>28000</v>
      </c>
      <c r="E129" s="185" t="s">
        <v>25</v>
      </c>
      <c r="F129" s="68" t="str">
        <f t="shared" si="6"/>
        <v>ร้าน โปโล ซุปเปอร์ทีน,28000 บาท</v>
      </c>
      <c r="G129" s="183" t="s">
        <v>170</v>
      </c>
      <c r="H129" s="184">
        <v>28000</v>
      </c>
      <c r="I129" s="71" t="str">
        <f t="shared" si="7"/>
        <v>ร้าน โปโล ซุปเปอร์ทีน,28000 บาท</v>
      </c>
      <c r="J129" s="170" t="s">
        <v>170</v>
      </c>
      <c r="K129" s="171">
        <v>28000</v>
      </c>
      <c r="L129" s="65" t="s">
        <v>119</v>
      </c>
      <c r="M129" s="99" t="s">
        <v>28</v>
      </c>
      <c r="N129" s="64" t="s">
        <v>171</v>
      </c>
    </row>
    <row r="130" spans="1:14" s="45" customFormat="1" ht="42" x14ac:dyDescent="0.6">
      <c r="A130" s="64">
        <v>54</v>
      </c>
      <c r="B130" s="65" t="s">
        <v>172</v>
      </c>
      <c r="C130" s="91">
        <v>69300</v>
      </c>
      <c r="D130" s="66">
        <f t="shared" si="8"/>
        <v>69300</v>
      </c>
      <c r="E130" s="185" t="s">
        <v>25</v>
      </c>
      <c r="F130" s="68" t="str">
        <f t="shared" si="6"/>
        <v>บริษัท กาญจนชาติ จำกัด,69300 บาท</v>
      </c>
      <c r="G130" s="69" t="s">
        <v>173</v>
      </c>
      <c r="H130" s="184">
        <v>69300</v>
      </c>
      <c r="I130" s="71" t="str">
        <f t="shared" si="7"/>
        <v>บริษัท กาญจนชาติ จำกัด,69300 บาท</v>
      </c>
      <c r="J130" s="72" t="s">
        <v>173</v>
      </c>
      <c r="K130" s="171">
        <v>69300</v>
      </c>
      <c r="L130" s="65" t="s">
        <v>174</v>
      </c>
      <c r="M130" s="64" t="s">
        <v>175</v>
      </c>
      <c r="N130" s="65" t="s">
        <v>176</v>
      </c>
    </row>
    <row r="131" spans="1:14" s="45" customFormat="1" ht="63" x14ac:dyDescent="0.6">
      <c r="A131" s="64">
        <v>55</v>
      </c>
      <c r="B131" s="65" t="s">
        <v>177</v>
      </c>
      <c r="C131" s="91">
        <v>1500</v>
      </c>
      <c r="D131" s="66">
        <f t="shared" si="8"/>
        <v>1500</v>
      </c>
      <c r="E131" s="167" t="s">
        <v>25</v>
      </c>
      <c r="F131" s="68" t="str">
        <f t="shared" si="6"/>
        <v>ร้าน เอ.โอ.ดี ซัพพลาย,1500 บาท</v>
      </c>
      <c r="G131" s="183" t="s">
        <v>84</v>
      </c>
      <c r="H131" s="184">
        <v>1500</v>
      </c>
      <c r="I131" s="71" t="str">
        <f t="shared" si="7"/>
        <v>ร้าน เอ.โอ.ดี ซัพพลาย,1500 บาท</v>
      </c>
      <c r="J131" s="170" t="s">
        <v>84</v>
      </c>
      <c r="K131" s="171">
        <v>1500</v>
      </c>
      <c r="L131" s="65" t="s">
        <v>119</v>
      </c>
      <c r="M131" s="99" t="s">
        <v>28</v>
      </c>
      <c r="N131" s="64" t="s">
        <v>178</v>
      </c>
    </row>
    <row r="132" spans="1:14" s="45" customFormat="1" ht="63" x14ac:dyDescent="0.6">
      <c r="A132" s="64">
        <v>56</v>
      </c>
      <c r="B132" s="65" t="s">
        <v>179</v>
      </c>
      <c r="C132" s="91">
        <v>8750</v>
      </c>
      <c r="D132" s="66">
        <f t="shared" si="8"/>
        <v>8750</v>
      </c>
      <c r="E132" s="185" t="s">
        <v>25</v>
      </c>
      <c r="F132" s="68" t="str">
        <f t="shared" si="6"/>
        <v>ร้าน เอ.โอ.ดี ซัพพลาย,8750 บาท</v>
      </c>
      <c r="G132" s="69" t="s">
        <v>84</v>
      </c>
      <c r="H132" s="184">
        <v>8750</v>
      </c>
      <c r="I132" s="71" t="str">
        <f t="shared" si="7"/>
        <v>ร้าน เอ.โอ.ดี ซัพพลาย,8750 บาท</v>
      </c>
      <c r="J132" s="72" t="s">
        <v>84</v>
      </c>
      <c r="K132" s="171">
        <v>8750</v>
      </c>
      <c r="L132" s="65" t="s">
        <v>119</v>
      </c>
      <c r="M132" s="99" t="s">
        <v>28</v>
      </c>
      <c r="N132" s="64" t="s">
        <v>180</v>
      </c>
    </row>
    <row r="133" spans="1:14" ht="63" x14ac:dyDescent="0.6">
      <c r="A133" s="64">
        <v>57</v>
      </c>
      <c r="B133" s="47" t="s">
        <v>181</v>
      </c>
      <c r="C133" s="172">
        <v>7700</v>
      </c>
      <c r="D133" s="48">
        <f t="shared" si="8"/>
        <v>7700</v>
      </c>
      <c r="E133" s="173" t="s">
        <v>25</v>
      </c>
      <c r="F133" s="50" t="str">
        <f t="shared" si="6"/>
        <v>ร้าน เอ.โอ.ดี ซัพพลาย,7700 บาท</v>
      </c>
      <c r="G133" s="188" t="s">
        <v>84</v>
      </c>
      <c r="H133" s="187">
        <v>7700</v>
      </c>
      <c r="I133" s="53" t="str">
        <f t="shared" si="7"/>
        <v>ร้าน เอ.โอ.ดี ซัพพลาย,7700 บาท</v>
      </c>
      <c r="J133" s="176" t="s">
        <v>84</v>
      </c>
      <c r="K133" s="177">
        <v>7700</v>
      </c>
      <c r="L133" s="47" t="s">
        <v>119</v>
      </c>
      <c r="M133" s="99" t="s">
        <v>28</v>
      </c>
      <c r="N133" s="46" t="s">
        <v>182</v>
      </c>
    </row>
    <row r="134" spans="1:14" s="45" customFormat="1" ht="42" x14ac:dyDescent="0.6">
      <c r="A134" s="64">
        <v>58</v>
      </c>
      <c r="B134" s="65" t="s">
        <v>183</v>
      </c>
      <c r="C134" s="91">
        <v>96000</v>
      </c>
      <c r="D134" s="66">
        <f t="shared" si="8"/>
        <v>96000</v>
      </c>
      <c r="E134" s="167" t="s">
        <v>25</v>
      </c>
      <c r="F134" s="68" t="str">
        <f t="shared" si="6"/>
        <v>บริษัท ธนสรณ์วิศวกรรม จำกัด,96000 บาท</v>
      </c>
      <c r="G134" s="183" t="s">
        <v>101</v>
      </c>
      <c r="H134" s="184">
        <v>96000</v>
      </c>
      <c r="I134" s="71" t="str">
        <f t="shared" si="7"/>
        <v>บริษัท ธนสรณ์วิศวกรรม จำกัด,96000 บาท</v>
      </c>
      <c r="J134" s="170" t="s">
        <v>101</v>
      </c>
      <c r="K134" s="171">
        <v>96000</v>
      </c>
      <c r="L134" s="65" t="s">
        <v>119</v>
      </c>
      <c r="M134" s="64" t="s">
        <v>184</v>
      </c>
      <c r="N134" s="65" t="s">
        <v>185</v>
      </c>
    </row>
    <row r="135" spans="1:14" s="45" customFormat="1" ht="63" x14ac:dyDescent="0.6">
      <c r="A135" s="64">
        <v>59</v>
      </c>
      <c r="B135" s="65" t="s">
        <v>186</v>
      </c>
      <c r="C135" s="91">
        <v>8600</v>
      </c>
      <c r="D135" s="66">
        <f t="shared" si="8"/>
        <v>8600</v>
      </c>
      <c r="E135" s="167" t="s">
        <v>25</v>
      </c>
      <c r="F135" s="68" t="str">
        <f t="shared" si="6"/>
        <v>ร้านเอนกสเตชั่นเนอรี่,8560 บาท</v>
      </c>
      <c r="G135" s="183" t="s">
        <v>118</v>
      </c>
      <c r="H135" s="184">
        <v>8560</v>
      </c>
      <c r="I135" s="71" t="str">
        <f t="shared" si="7"/>
        <v>ร้านเอนกสเตชั่นเนอรี่,8560 บาท</v>
      </c>
      <c r="J135" s="170" t="s">
        <v>118</v>
      </c>
      <c r="K135" s="171">
        <v>8560</v>
      </c>
      <c r="L135" s="65" t="s">
        <v>119</v>
      </c>
      <c r="M135" s="99" t="s">
        <v>28</v>
      </c>
      <c r="N135" s="64" t="s">
        <v>187</v>
      </c>
    </row>
    <row r="136" spans="1:14" s="45" customFormat="1" ht="63" x14ac:dyDescent="0.6">
      <c r="A136" s="64">
        <v>60</v>
      </c>
      <c r="B136" s="65" t="s">
        <v>188</v>
      </c>
      <c r="C136" s="91">
        <v>400</v>
      </c>
      <c r="D136" s="66">
        <f t="shared" si="8"/>
        <v>400</v>
      </c>
      <c r="E136" s="167" t="s">
        <v>25</v>
      </c>
      <c r="F136" s="68" t="str">
        <f t="shared" si="6"/>
        <v>ห้างหุ้นส่วนจำกัด เดอะ สกาย ซิสเต็มส์,321 บาท</v>
      </c>
      <c r="G136" s="183" t="s">
        <v>127</v>
      </c>
      <c r="H136" s="184">
        <v>321</v>
      </c>
      <c r="I136" s="71" t="str">
        <f t="shared" si="7"/>
        <v>ห้างหุ้นส่วนจำกัด เดอะ สกาย ซิสเต็มส์,321 บาท</v>
      </c>
      <c r="J136" s="170" t="s">
        <v>127</v>
      </c>
      <c r="K136" s="171">
        <v>321</v>
      </c>
      <c r="L136" s="65" t="s">
        <v>119</v>
      </c>
      <c r="M136" s="99" t="s">
        <v>28</v>
      </c>
      <c r="N136" s="64" t="s">
        <v>189</v>
      </c>
    </row>
    <row r="137" spans="1:14" s="45" customFormat="1" ht="63" x14ac:dyDescent="0.6">
      <c r="A137" s="64">
        <v>61</v>
      </c>
      <c r="B137" s="65" t="s">
        <v>190</v>
      </c>
      <c r="C137" s="91">
        <v>18000</v>
      </c>
      <c r="D137" s="66">
        <f t="shared" si="8"/>
        <v>18000</v>
      </c>
      <c r="E137" s="167" t="s">
        <v>25</v>
      </c>
      <c r="F137" s="68" t="str">
        <f t="shared" si="6"/>
        <v>มูลนิธิอุทยานสิ่งแวดล้อมนานาชาติศิรินธร จ.เพชรบุรี,18000 บาท</v>
      </c>
      <c r="G137" s="69" t="s">
        <v>191</v>
      </c>
      <c r="H137" s="184">
        <v>18000</v>
      </c>
      <c r="I137" s="71" t="str">
        <f t="shared" si="7"/>
        <v>มูลนิธิอุทยานสิ่งแวดล้อมนานาชาติศิรินธร จ.เพชรบุรี,18000 บาท</v>
      </c>
      <c r="J137" s="72" t="s">
        <v>191</v>
      </c>
      <c r="K137" s="171">
        <v>18000</v>
      </c>
      <c r="L137" s="65" t="s">
        <v>119</v>
      </c>
      <c r="M137" s="99" t="s">
        <v>28</v>
      </c>
      <c r="N137" s="64" t="s">
        <v>192</v>
      </c>
    </row>
    <row r="138" spans="1:14" s="45" customFormat="1" ht="63" x14ac:dyDescent="0.6">
      <c r="A138" s="64">
        <v>62</v>
      </c>
      <c r="B138" s="65" t="s">
        <v>193</v>
      </c>
      <c r="C138" s="91">
        <v>500</v>
      </c>
      <c r="D138" s="66">
        <f t="shared" si="8"/>
        <v>500</v>
      </c>
      <c r="E138" s="185" t="s">
        <v>25</v>
      </c>
      <c r="F138" s="68" t="str">
        <f t="shared" si="6"/>
        <v>ร้านเอนกสเตชั่นเนอรี่,481.5 บาท</v>
      </c>
      <c r="G138" s="69" t="s">
        <v>118</v>
      </c>
      <c r="H138" s="184">
        <v>481.5</v>
      </c>
      <c r="I138" s="71" t="str">
        <f t="shared" si="7"/>
        <v>ร้านเอนกสเตชั่นเนอรี่,481.5 บาท</v>
      </c>
      <c r="J138" s="72" t="s">
        <v>118</v>
      </c>
      <c r="K138" s="171">
        <v>481.5</v>
      </c>
      <c r="L138" s="65" t="s">
        <v>119</v>
      </c>
      <c r="M138" s="99" t="s">
        <v>28</v>
      </c>
      <c r="N138" s="64" t="s">
        <v>194</v>
      </c>
    </row>
    <row r="139" spans="1:14" s="45" customFormat="1" ht="63" x14ac:dyDescent="0.6">
      <c r="A139" s="64">
        <v>63</v>
      </c>
      <c r="B139" s="65" t="s">
        <v>195</v>
      </c>
      <c r="C139" s="91">
        <v>3000</v>
      </c>
      <c r="D139" s="66">
        <f t="shared" si="8"/>
        <v>3000</v>
      </c>
      <c r="E139" s="167" t="s">
        <v>25</v>
      </c>
      <c r="F139" s="68" t="str">
        <f t="shared" si="6"/>
        <v>ส่งใช้เงินยืม นางสาวปภาวี คล้ายทิม ,2400 บาท</v>
      </c>
      <c r="G139" s="183" t="s">
        <v>196</v>
      </c>
      <c r="H139" s="184">
        <v>2400</v>
      </c>
      <c r="I139" s="71" t="str">
        <f t="shared" si="7"/>
        <v>ส่งใช้เงินยืม นางสาวปภาวี คล้ายทิม ,2400 บาท</v>
      </c>
      <c r="J139" s="170" t="s">
        <v>196</v>
      </c>
      <c r="K139" s="171">
        <v>2400</v>
      </c>
      <c r="L139" s="65" t="s">
        <v>119</v>
      </c>
      <c r="M139" s="99" t="s">
        <v>28</v>
      </c>
      <c r="N139" s="64" t="s">
        <v>197</v>
      </c>
    </row>
    <row r="140" spans="1:14" s="45" customFormat="1" ht="63" x14ac:dyDescent="0.6">
      <c r="A140" s="64">
        <v>64</v>
      </c>
      <c r="B140" s="65" t="s">
        <v>198</v>
      </c>
      <c r="C140" s="91">
        <v>6000</v>
      </c>
      <c r="D140" s="66">
        <f t="shared" si="8"/>
        <v>6000</v>
      </c>
      <c r="E140" s="167" t="s">
        <v>25</v>
      </c>
      <c r="F140" s="68" t="str">
        <f t="shared" si="6"/>
        <v>ส่งใช้เงินยืม นางสาวประนอม หมีทอง ,6000 บาท</v>
      </c>
      <c r="G140" s="183" t="s">
        <v>199</v>
      </c>
      <c r="H140" s="184">
        <v>6000</v>
      </c>
      <c r="I140" s="71" t="str">
        <f t="shared" si="7"/>
        <v>ส่งใช้เงินยืม นางสาวประนอม หมีทอง ,6000 บาท</v>
      </c>
      <c r="J140" s="170" t="s">
        <v>199</v>
      </c>
      <c r="K140" s="171">
        <v>6000</v>
      </c>
      <c r="L140" s="65" t="s">
        <v>119</v>
      </c>
      <c r="M140" s="99" t="s">
        <v>28</v>
      </c>
      <c r="N140" s="64" t="s">
        <v>200</v>
      </c>
    </row>
    <row r="141" spans="1:14" s="45" customFormat="1" ht="63" x14ac:dyDescent="0.6">
      <c r="A141" s="64">
        <v>65</v>
      </c>
      <c r="B141" s="65" t="s">
        <v>201</v>
      </c>
      <c r="C141" s="91">
        <v>400</v>
      </c>
      <c r="D141" s="66">
        <f t="shared" si="8"/>
        <v>400</v>
      </c>
      <c r="E141" s="167" t="s">
        <v>25</v>
      </c>
      <c r="F141" s="68" t="str">
        <f t="shared" si="6"/>
        <v>ห้างหุ้นส่วนจำกัด เดอะ สกาย ซิสเต็มส์,321 บาท</v>
      </c>
      <c r="G141" s="183" t="s">
        <v>127</v>
      </c>
      <c r="H141" s="184">
        <v>321</v>
      </c>
      <c r="I141" s="71" t="str">
        <f t="shared" si="7"/>
        <v>ห้างหุ้นส่วนจำกัด เดอะ สกาย ซิสเต็มส์,321 บาท</v>
      </c>
      <c r="J141" s="170" t="s">
        <v>127</v>
      </c>
      <c r="K141" s="171">
        <v>321</v>
      </c>
      <c r="L141" s="65" t="s">
        <v>119</v>
      </c>
      <c r="M141" s="99" t="s">
        <v>28</v>
      </c>
      <c r="N141" s="64" t="s">
        <v>202</v>
      </c>
    </row>
    <row r="142" spans="1:14" s="45" customFormat="1" ht="63" x14ac:dyDescent="0.6">
      <c r="A142" s="64">
        <v>66</v>
      </c>
      <c r="B142" s="65" t="s">
        <v>203</v>
      </c>
      <c r="C142" s="91">
        <v>5600</v>
      </c>
      <c r="D142" s="66">
        <f t="shared" si="8"/>
        <v>5600</v>
      </c>
      <c r="E142" s="185" t="s">
        <v>25</v>
      </c>
      <c r="F142" s="68" t="str">
        <f t="shared" si="6"/>
        <v>ร้านเอนกสเตชั่นเนอรี่,5564 บาท</v>
      </c>
      <c r="G142" s="69" t="s">
        <v>118</v>
      </c>
      <c r="H142" s="184">
        <v>5564</v>
      </c>
      <c r="I142" s="71" t="str">
        <f t="shared" si="7"/>
        <v>ร้านเอนกสเตชั่นเนอรี่,5564 บาท</v>
      </c>
      <c r="J142" s="72" t="s">
        <v>118</v>
      </c>
      <c r="K142" s="171">
        <v>5564</v>
      </c>
      <c r="L142" s="65" t="s">
        <v>119</v>
      </c>
      <c r="M142" s="99" t="s">
        <v>28</v>
      </c>
      <c r="N142" s="64" t="s">
        <v>204</v>
      </c>
    </row>
    <row r="143" spans="1:14" s="45" customFormat="1" ht="63" x14ac:dyDescent="0.6">
      <c r="A143" s="64">
        <v>67</v>
      </c>
      <c r="B143" s="65" t="s">
        <v>205</v>
      </c>
      <c r="C143" s="91">
        <v>300</v>
      </c>
      <c r="D143" s="66">
        <f t="shared" si="8"/>
        <v>300</v>
      </c>
      <c r="E143" s="185" t="s">
        <v>25</v>
      </c>
      <c r="F143" s="68" t="str">
        <f t="shared" si="6"/>
        <v>ร้านเอนกสเตชั่นเนอรี่,288.9 บาท</v>
      </c>
      <c r="G143" s="183" t="s">
        <v>118</v>
      </c>
      <c r="H143" s="184">
        <v>288.89999999999998</v>
      </c>
      <c r="I143" s="71" t="str">
        <f t="shared" si="7"/>
        <v>ร้านเอนกสเตชั่นเนอรี่,288.9 บาท</v>
      </c>
      <c r="J143" s="170" t="s">
        <v>118</v>
      </c>
      <c r="K143" s="171">
        <v>288.89999999999998</v>
      </c>
      <c r="L143" s="65" t="s">
        <v>119</v>
      </c>
      <c r="M143" s="99" t="s">
        <v>28</v>
      </c>
      <c r="N143" s="64" t="s">
        <v>206</v>
      </c>
    </row>
    <row r="144" spans="1:14" s="45" customFormat="1" ht="63" x14ac:dyDescent="0.6">
      <c r="A144" s="64">
        <v>68</v>
      </c>
      <c r="B144" s="65" t="s">
        <v>160</v>
      </c>
      <c r="C144" s="91">
        <v>39100</v>
      </c>
      <c r="D144" s="66">
        <f t="shared" si="8"/>
        <v>39100</v>
      </c>
      <c r="E144" s="167" t="s">
        <v>25</v>
      </c>
      <c r="F144" s="68" t="str">
        <f t="shared" si="6"/>
        <v>ร้านอาทรพาณิชย์,39097.8 บาท</v>
      </c>
      <c r="G144" s="69" t="s">
        <v>125</v>
      </c>
      <c r="H144" s="184">
        <v>39097.800000000003</v>
      </c>
      <c r="I144" s="71" t="str">
        <f t="shared" si="7"/>
        <v>ร้านอาทรพาณิชย์,39097.8 บาท</v>
      </c>
      <c r="J144" s="72" t="s">
        <v>125</v>
      </c>
      <c r="K144" s="171">
        <v>39097.800000000003</v>
      </c>
      <c r="L144" s="65" t="s">
        <v>119</v>
      </c>
      <c r="M144" s="99" t="s">
        <v>28</v>
      </c>
      <c r="N144" s="64" t="s">
        <v>207</v>
      </c>
    </row>
    <row r="145" spans="1:14" s="45" customFormat="1" ht="63" x14ac:dyDescent="0.6">
      <c r="A145" s="64">
        <v>69</v>
      </c>
      <c r="B145" s="65" t="s">
        <v>208</v>
      </c>
      <c r="C145" s="91">
        <v>1800</v>
      </c>
      <c r="D145" s="66">
        <f t="shared" si="8"/>
        <v>1800</v>
      </c>
      <c r="E145" s="167" t="s">
        <v>25</v>
      </c>
      <c r="F145" s="68" t="str">
        <f t="shared" si="6"/>
        <v>ร้านเอนกสเตชั่นเนอรี่,1765 บาท</v>
      </c>
      <c r="G145" s="69" t="s">
        <v>118</v>
      </c>
      <c r="H145" s="184">
        <v>1765</v>
      </c>
      <c r="I145" s="71" t="str">
        <f t="shared" si="7"/>
        <v>ร้านเอนกสเตชั่นเนอรี่,1765 บาท</v>
      </c>
      <c r="J145" s="72" t="s">
        <v>118</v>
      </c>
      <c r="K145" s="171">
        <v>1765</v>
      </c>
      <c r="L145" s="65" t="s">
        <v>119</v>
      </c>
      <c r="M145" s="99" t="s">
        <v>28</v>
      </c>
      <c r="N145" s="64" t="s">
        <v>209</v>
      </c>
    </row>
    <row r="146" spans="1:14" s="45" customFormat="1" ht="63" x14ac:dyDescent="0.6">
      <c r="A146" s="64">
        <v>70</v>
      </c>
      <c r="B146" s="65" t="s">
        <v>210</v>
      </c>
      <c r="C146" s="91">
        <v>2500</v>
      </c>
      <c r="D146" s="66">
        <f t="shared" si="8"/>
        <v>2500</v>
      </c>
      <c r="E146" s="167" t="s">
        <v>25</v>
      </c>
      <c r="F146" s="68" t="str">
        <f t="shared" si="6"/>
        <v>ส่งใช้เงินยืม นางสาวศศิธร ม่วงมิตร,2500 บาท</v>
      </c>
      <c r="G146" s="183" t="s">
        <v>211</v>
      </c>
      <c r="H146" s="184">
        <v>2500</v>
      </c>
      <c r="I146" s="71" t="str">
        <f t="shared" si="7"/>
        <v>ส่งใช้เงินยืม นางสาวศศิธร ม่วงมิตร,2500 บาท</v>
      </c>
      <c r="J146" s="170" t="s">
        <v>211</v>
      </c>
      <c r="K146" s="171">
        <v>2500</v>
      </c>
      <c r="L146" s="65" t="s">
        <v>119</v>
      </c>
      <c r="M146" s="99" t="s">
        <v>28</v>
      </c>
      <c r="N146" s="64" t="s">
        <v>212</v>
      </c>
    </row>
    <row r="147" spans="1:14" s="45" customFormat="1" ht="63" x14ac:dyDescent="0.6">
      <c r="A147" s="64">
        <v>71</v>
      </c>
      <c r="B147" s="65" t="s">
        <v>213</v>
      </c>
      <c r="C147" s="91">
        <v>8300</v>
      </c>
      <c r="D147" s="66">
        <f t="shared" si="8"/>
        <v>8300</v>
      </c>
      <c r="E147" s="167" t="s">
        <v>25</v>
      </c>
      <c r="F147" s="68" t="str">
        <f t="shared" si="6"/>
        <v>ร้าน เอ.โอ.ดี ซัพพลาย,8300 บาท</v>
      </c>
      <c r="G147" s="183" t="s">
        <v>84</v>
      </c>
      <c r="H147" s="184">
        <v>8300</v>
      </c>
      <c r="I147" s="71" t="str">
        <f t="shared" si="7"/>
        <v>ร้าน เอ.โอ.ดี ซัพพลาย,8300 บาท</v>
      </c>
      <c r="J147" s="170" t="s">
        <v>84</v>
      </c>
      <c r="K147" s="171">
        <v>8300</v>
      </c>
      <c r="L147" s="65" t="s">
        <v>119</v>
      </c>
      <c r="M147" s="99" t="s">
        <v>28</v>
      </c>
      <c r="N147" s="64" t="s">
        <v>214</v>
      </c>
    </row>
    <row r="148" spans="1:14" s="45" customFormat="1" ht="63" x14ac:dyDescent="0.6">
      <c r="A148" s="64">
        <v>72</v>
      </c>
      <c r="B148" s="65" t="s">
        <v>215</v>
      </c>
      <c r="C148" s="91">
        <v>6300</v>
      </c>
      <c r="D148" s="66">
        <f t="shared" si="8"/>
        <v>6300</v>
      </c>
      <c r="E148" s="167" t="s">
        <v>25</v>
      </c>
      <c r="F148" s="68" t="str">
        <f t="shared" si="6"/>
        <v>ร้านอาทรพาณิชย์,6270.2 บาท</v>
      </c>
      <c r="G148" s="69" t="s">
        <v>125</v>
      </c>
      <c r="H148" s="184">
        <v>6270.2</v>
      </c>
      <c r="I148" s="71" t="str">
        <f t="shared" si="7"/>
        <v>ร้านอาทรพาณิชย์,6270.2 บาท</v>
      </c>
      <c r="J148" s="72" t="s">
        <v>125</v>
      </c>
      <c r="K148" s="171">
        <v>6270.2</v>
      </c>
      <c r="L148" s="65" t="s">
        <v>119</v>
      </c>
      <c r="M148" s="99" t="s">
        <v>28</v>
      </c>
      <c r="N148" s="64" t="s">
        <v>216</v>
      </c>
    </row>
    <row r="149" spans="1:14" s="45" customFormat="1" ht="63" x14ac:dyDescent="0.6">
      <c r="A149" s="64">
        <v>73</v>
      </c>
      <c r="B149" s="65" t="s">
        <v>217</v>
      </c>
      <c r="C149" s="91">
        <v>6000</v>
      </c>
      <c r="D149" s="66">
        <f t="shared" si="8"/>
        <v>6000</v>
      </c>
      <c r="E149" s="167" t="s">
        <v>25</v>
      </c>
      <c r="F149" s="68" t="str">
        <f t="shared" si="6"/>
        <v>ส่งใช้เงินยืม นางสาวทองสุข ชาญประเสริฐ,6000 บาท</v>
      </c>
      <c r="G149" s="183" t="s">
        <v>218</v>
      </c>
      <c r="H149" s="184">
        <v>6000</v>
      </c>
      <c r="I149" s="71" t="str">
        <f t="shared" si="7"/>
        <v>ส่งใช้เงินยืม นางสาวทองสุข ชาญประเสริฐ,6000 บาท</v>
      </c>
      <c r="J149" s="170" t="s">
        <v>218</v>
      </c>
      <c r="K149" s="171">
        <v>6000</v>
      </c>
      <c r="L149" s="65" t="s">
        <v>174</v>
      </c>
      <c r="M149" s="99" t="s">
        <v>28</v>
      </c>
      <c r="N149" s="64" t="s">
        <v>219</v>
      </c>
    </row>
    <row r="150" spans="1:14" s="45" customFormat="1" ht="63" x14ac:dyDescent="0.6">
      <c r="A150" s="64">
        <v>74</v>
      </c>
      <c r="B150" s="65" t="s">
        <v>220</v>
      </c>
      <c r="C150" s="91">
        <v>20200</v>
      </c>
      <c r="D150" s="66">
        <f t="shared" si="8"/>
        <v>20200</v>
      </c>
      <c r="E150" s="167" t="s">
        <v>25</v>
      </c>
      <c r="F150" s="68" t="str">
        <f t="shared" si="6"/>
        <v>ร้านเอนกสเตชั่นเนอรี่,20137.4 บาท</v>
      </c>
      <c r="G150" s="183" t="s">
        <v>118</v>
      </c>
      <c r="H150" s="184">
        <v>20137.400000000001</v>
      </c>
      <c r="I150" s="71" t="str">
        <f t="shared" si="7"/>
        <v>ร้านเอนกสเตชั่นเนอรี่,20137.4 บาท</v>
      </c>
      <c r="J150" s="170" t="s">
        <v>118</v>
      </c>
      <c r="K150" s="171">
        <v>20137.400000000001</v>
      </c>
      <c r="L150" s="65" t="s">
        <v>119</v>
      </c>
      <c r="M150" s="99" t="s">
        <v>28</v>
      </c>
      <c r="N150" s="64" t="s">
        <v>221</v>
      </c>
    </row>
    <row r="151" spans="1:14" s="45" customFormat="1" ht="63" x14ac:dyDescent="0.6">
      <c r="A151" s="64">
        <v>75</v>
      </c>
      <c r="B151" s="65" t="s">
        <v>222</v>
      </c>
      <c r="C151" s="91">
        <v>1700</v>
      </c>
      <c r="D151" s="66">
        <f t="shared" si="8"/>
        <v>1700</v>
      </c>
      <c r="E151" s="167" t="s">
        <v>25</v>
      </c>
      <c r="F151" s="68" t="str">
        <f t="shared" si="6"/>
        <v>ห้างหุ้นส่วนจำกัด เดอะ สกาย ซิสเต็มส์,1633.8 บาท</v>
      </c>
      <c r="G151" s="183" t="s">
        <v>127</v>
      </c>
      <c r="H151" s="184">
        <v>1633.8</v>
      </c>
      <c r="I151" s="71" t="str">
        <f t="shared" si="7"/>
        <v>ห้างหุ้นส่วนจำกัด เดอะ สกาย ซิสเต็มส์,1633.8 บาท</v>
      </c>
      <c r="J151" s="170" t="s">
        <v>127</v>
      </c>
      <c r="K151" s="171">
        <v>1633.8</v>
      </c>
      <c r="L151" s="65" t="s">
        <v>119</v>
      </c>
      <c r="M151" s="99" t="s">
        <v>28</v>
      </c>
      <c r="N151" s="64" t="s">
        <v>223</v>
      </c>
    </row>
    <row r="152" spans="1:14" s="45" customFormat="1" ht="63" x14ac:dyDescent="0.6">
      <c r="A152" s="64">
        <v>76</v>
      </c>
      <c r="B152" s="65" t="s">
        <v>224</v>
      </c>
      <c r="C152" s="91">
        <v>15500</v>
      </c>
      <c r="D152" s="66">
        <f t="shared" si="8"/>
        <v>15500</v>
      </c>
      <c r="E152" s="167" t="s">
        <v>25</v>
      </c>
      <c r="F152" s="68" t="str">
        <f t="shared" si="6"/>
        <v>ร้านเอนกสเตชั่นเนอรี่,15440.1 บาท</v>
      </c>
      <c r="G152" s="183" t="s">
        <v>118</v>
      </c>
      <c r="H152" s="184">
        <v>15440.1</v>
      </c>
      <c r="I152" s="71" t="str">
        <f t="shared" si="7"/>
        <v>ร้านเอนกสเตชั่นเนอรี่,15440.1 บาท</v>
      </c>
      <c r="J152" s="170" t="s">
        <v>118</v>
      </c>
      <c r="K152" s="171">
        <v>15440.1</v>
      </c>
      <c r="L152" s="65" t="s">
        <v>119</v>
      </c>
      <c r="M152" s="99" t="s">
        <v>28</v>
      </c>
      <c r="N152" s="64" t="s">
        <v>225</v>
      </c>
    </row>
    <row r="153" spans="1:14" s="45" customFormat="1" ht="63" x14ac:dyDescent="0.6">
      <c r="A153" s="64">
        <v>77</v>
      </c>
      <c r="B153" s="65" t="s">
        <v>226</v>
      </c>
      <c r="C153" s="91">
        <v>6000</v>
      </c>
      <c r="D153" s="66">
        <f t="shared" si="8"/>
        <v>6000</v>
      </c>
      <c r="E153" s="167" t="s">
        <v>25</v>
      </c>
      <c r="F153" s="68" t="str">
        <f t="shared" si="6"/>
        <v>ร้านเอนกสเตชั่นเนอรี่,5997.3 บาท</v>
      </c>
      <c r="G153" s="183" t="s">
        <v>118</v>
      </c>
      <c r="H153" s="184">
        <v>5997.3</v>
      </c>
      <c r="I153" s="71" t="str">
        <f t="shared" si="7"/>
        <v>ร้านเอนกสเตชั่นเนอรี่,5997.3 บาท</v>
      </c>
      <c r="J153" s="170" t="s">
        <v>118</v>
      </c>
      <c r="K153" s="171">
        <v>5997.3</v>
      </c>
      <c r="L153" s="65" t="s">
        <v>119</v>
      </c>
      <c r="M153" s="99" t="s">
        <v>28</v>
      </c>
      <c r="N153" s="64" t="s">
        <v>227</v>
      </c>
    </row>
    <row r="154" spans="1:14" ht="42" x14ac:dyDescent="0.6">
      <c r="A154" s="64">
        <v>78</v>
      </c>
      <c r="B154" s="47" t="s">
        <v>228</v>
      </c>
      <c r="C154" s="172">
        <v>151150</v>
      </c>
      <c r="D154" s="48">
        <f t="shared" si="8"/>
        <v>151150</v>
      </c>
      <c r="E154" s="173" t="s">
        <v>25</v>
      </c>
      <c r="F154" s="50" t="str">
        <f t="shared" si="6"/>
        <v>บริษัท ธนสรณ์วิศวกรรม จำกัด,53400 บาท</v>
      </c>
      <c r="G154" s="188" t="s">
        <v>101</v>
      </c>
      <c r="H154" s="187">
        <v>53400</v>
      </c>
      <c r="I154" s="53" t="str">
        <f t="shared" si="7"/>
        <v>บริษัท ธนสรณ์วิศวกรรม จำกัด,53400 บาท</v>
      </c>
      <c r="J154" s="176" t="s">
        <v>101</v>
      </c>
      <c r="K154" s="177">
        <v>53400</v>
      </c>
      <c r="L154" s="47" t="s">
        <v>119</v>
      </c>
      <c r="M154" s="46" t="s">
        <v>229</v>
      </c>
      <c r="N154" s="47" t="s">
        <v>230</v>
      </c>
    </row>
    <row r="155" spans="1:14" s="45" customFormat="1" ht="42" x14ac:dyDescent="0.6">
      <c r="A155" s="64"/>
      <c r="B155" s="65"/>
      <c r="C155" s="91"/>
      <c r="D155" s="66"/>
      <c r="E155" s="167"/>
      <c r="F155" s="68" t="str">
        <f t="shared" si="6"/>
        <v>ห้างหุ้นส่วนจำกัด เดอะ สกาย ซิสเต็มส์,91350 บาท</v>
      </c>
      <c r="G155" s="183" t="s">
        <v>127</v>
      </c>
      <c r="H155" s="184">
        <v>91350</v>
      </c>
      <c r="I155" s="71" t="str">
        <f t="shared" si="7"/>
        <v>ห้างหุ้นส่วนจำกัด เดอะ สกาย ซิสเต็มส์,91350 บาท</v>
      </c>
      <c r="J155" s="170" t="s">
        <v>127</v>
      </c>
      <c r="K155" s="171">
        <v>91350</v>
      </c>
      <c r="L155" s="65"/>
      <c r="M155" s="46" t="s">
        <v>231</v>
      </c>
      <c r="N155" s="65" t="s">
        <v>232</v>
      </c>
    </row>
    <row r="156" spans="1:14" s="45" customFormat="1" ht="70.8" customHeight="1" x14ac:dyDescent="0.6">
      <c r="A156" s="64">
        <v>79</v>
      </c>
      <c r="B156" s="65" t="s">
        <v>131</v>
      </c>
      <c r="C156" s="91">
        <v>56000</v>
      </c>
      <c r="D156" s="66">
        <f t="shared" ref="D156:D165" si="9">+C156</f>
        <v>56000</v>
      </c>
      <c r="E156" s="167" t="s">
        <v>25</v>
      </c>
      <c r="F156" s="68" t="str">
        <f t="shared" si="6"/>
        <v>ร้านเอนกสเตชั่นเนอรี่,55956.72 บาท</v>
      </c>
      <c r="G156" s="183" t="s">
        <v>118</v>
      </c>
      <c r="H156" s="184">
        <v>55956.72</v>
      </c>
      <c r="I156" s="71" t="str">
        <f t="shared" si="7"/>
        <v>ร้านเอนกสเตชั่นเนอรี่,55956.72 บาท</v>
      </c>
      <c r="J156" s="170" t="s">
        <v>118</v>
      </c>
      <c r="K156" s="171">
        <v>55956.72</v>
      </c>
      <c r="L156" s="65" t="s">
        <v>119</v>
      </c>
      <c r="M156" s="99" t="s">
        <v>28</v>
      </c>
      <c r="N156" s="64" t="s">
        <v>233</v>
      </c>
    </row>
    <row r="157" spans="1:14" s="45" customFormat="1" ht="63" x14ac:dyDescent="0.6">
      <c r="A157" s="64">
        <v>80</v>
      </c>
      <c r="B157" s="65" t="s">
        <v>234</v>
      </c>
      <c r="C157" s="91">
        <v>12275</v>
      </c>
      <c r="D157" s="66">
        <f t="shared" si="9"/>
        <v>12275</v>
      </c>
      <c r="E157" s="167" t="s">
        <v>25</v>
      </c>
      <c r="F157" s="68" t="str">
        <f t="shared" si="6"/>
        <v>ร้าน เอ.โอ.ดี ซัพพลาย,12275 บาท</v>
      </c>
      <c r="G157" s="183" t="s">
        <v>84</v>
      </c>
      <c r="H157" s="184">
        <v>12275</v>
      </c>
      <c r="I157" s="71" t="str">
        <f t="shared" si="7"/>
        <v>ร้าน เอ.โอ.ดี ซัพพลาย,12275 บาท</v>
      </c>
      <c r="J157" s="170" t="s">
        <v>84</v>
      </c>
      <c r="K157" s="171">
        <v>12275</v>
      </c>
      <c r="L157" s="65" t="s">
        <v>119</v>
      </c>
      <c r="M157" s="99" t="s">
        <v>28</v>
      </c>
      <c r="N157" s="64" t="s">
        <v>235</v>
      </c>
    </row>
    <row r="158" spans="1:14" s="45" customFormat="1" ht="63" x14ac:dyDescent="0.6">
      <c r="A158" s="64">
        <v>81</v>
      </c>
      <c r="B158" s="65" t="s">
        <v>236</v>
      </c>
      <c r="C158" s="91">
        <v>700</v>
      </c>
      <c r="D158" s="66">
        <f t="shared" si="9"/>
        <v>700</v>
      </c>
      <c r="E158" s="167" t="s">
        <v>25</v>
      </c>
      <c r="F158" s="68" t="str">
        <f t="shared" si="6"/>
        <v>ห้างหุ้นส่วนจำกัด เดอะ สกาย ซิสเต็มส์,695.5 บาท</v>
      </c>
      <c r="G158" s="183" t="s">
        <v>127</v>
      </c>
      <c r="H158" s="184">
        <v>695.5</v>
      </c>
      <c r="I158" s="71" t="str">
        <f t="shared" si="7"/>
        <v>ห้างหุ้นส่วนจำกัด เดอะ สกาย ซิสเต็มส์,695.5 บาท</v>
      </c>
      <c r="J158" s="170" t="s">
        <v>127</v>
      </c>
      <c r="K158" s="171">
        <v>695.5</v>
      </c>
      <c r="L158" s="65" t="s">
        <v>119</v>
      </c>
      <c r="M158" s="99" t="s">
        <v>28</v>
      </c>
      <c r="N158" s="64" t="s">
        <v>237</v>
      </c>
    </row>
    <row r="159" spans="1:14" s="45" customFormat="1" ht="63" x14ac:dyDescent="0.6">
      <c r="A159" s="64">
        <v>82</v>
      </c>
      <c r="B159" s="65" t="s">
        <v>238</v>
      </c>
      <c r="C159" s="91">
        <v>1500</v>
      </c>
      <c r="D159" s="66">
        <f t="shared" si="9"/>
        <v>1500</v>
      </c>
      <c r="E159" s="167" t="s">
        <v>25</v>
      </c>
      <c r="F159" s="68" t="str">
        <f t="shared" si="6"/>
        <v>ส่งใช้เงินยืม นายณัฎฐ์ ศรีอัครกุล,1500 บาท</v>
      </c>
      <c r="G159" s="183" t="s">
        <v>239</v>
      </c>
      <c r="H159" s="184">
        <v>1500</v>
      </c>
      <c r="I159" s="71" t="str">
        <f t="shared" si="7"/>
        <v>ส่งใช้เงินยืม นายณัฎฐ์ ศรีอัครกุล,1500 บาท</v>
      </c>
      <c r="J159" s="170" t="s">
        <v>239</v>
      </c>
      <c r="K159" s="171">
        <v>1500</v>
      </c>
      <c r="L159" s="65" t="s">
        <v>119</v>
      </c>
      <c r="M159" s="99" t="s">
        <v>28</v>
      </c>
      <c r="N159" s="64" t="s">
        <v>240</v>
      </c>
    </row>
    <row r="160" spans="1:14" s="45" customFormat="1" ht="63" x14ac:dyDescent="0.6">
      <c r="A160" s="64">
        <v>83</v>
      </c>
      <c r="B160" s="65" t="s">
        <v>241</v>
      </c>
      <c r="C160" s="91">
        <v>4550</v>
      </c>
      <c r="D160" s="66">
        <f t="shared" si="9"/>
        <v>4550</v>
      </c>
      <c r="E160" s="167" t="s">
        <v>25</v>
      </c>
      <c r="F160" s="68" t="str">
        <f t="shared" si="6"/>
        <v>ร้านอาทรพาณิชย์,4542.15 บาท</v>
      </c>
      <c r="G160" s="183" t="s">
        <v>125</v>
      </c>
      <c r="H160" s="184">
        <v>4542.1499999999996</v>
      </c>
      <c r="I160" s="71" t="str">
        <f t="shared" si="7"/>
        <v>ร้านอาทรพาณิชย์,4542.15 บาท</v>
      </c>
      <c r="J160" s="170" t="s">
        <v>125</v>
      </c>
      <c r="K160" s="171">
        <v>4542.1499999999996</v>
      </c>
      <c r="L160" s="65" t="s">
        <v>119</v>
      </c>
      <c r="M160" s="99" t="s">
        <v>28</v>
      </c>
      <c r="N160" s="64" t="s">
        <v>242</v>
      </c>
    </row>
    <row r="161" spans="1:14" s="45" customFormat="1" ht="63" x14ac:dyDescent="0.6">
      <c r="A161" s="64">
        <v>84</v>
      </c>
      <c r="B161" s="65" t="s">
        <v>243</v>
      </c>
      <c r="C161" s="91">
        <v>3700</v>
      </c>
      <c r="D161" s="66">
        <f t="shared" si="9"/>
        <v>3700</v>
      </c>
      <c r="E161" s="167" t="s">
        <v>25</v>
      </c>
      <c r="F161" s="68" t="str">
        <f t="shared" si="6"/>
        <v>นายธนกร ชัยมงคล,3700 บาท</v>
      </c>
      <c r="G161" s="183" t="s">
        <v>244</v>
      </c>
      <c r="H161" s="184">
        <v>3700</v>
      </c>
      <c r="I161" s="71" t="str">
        <f t="shared" si="7"/>
        <v>นายธนกร ชัยมงคล,3700 บาท</v>
      </c>
      <c r="J161" s="170" t="s">
        <v>244</v>
      </c>
      <c r="K161" s="171">
        <v>3700</v>
      </c>
      <c r="L161" s="65" t="s">
        <v>119</v>
      </c>
      <c r="M161" s="99" t="s">
        <v>28</v>
      </c>
      <c r="N161" s="64" t="s">
        <v>245</v>
      </c>
    </row>
    <row r="162" spans="1:14" s="45" customFormat="1" ht="63" x14ac:dyDescent="0.6">
      <c r="A162" s="64">
        <v>85</v>
      </c>
      <c r="B162" s="65" t="s">
        <v>246</v>
      </c>
      <c r="C162" s="91">
        <v>6000</v>
      </c>
      <c r="D162" s="66">
        <f t="shared" si="9"/>
        <v>6000</v>
      </c>
      <c r="E162" s="167" t="s">
        <v>25</v>
      </c>
      <c r="F162" s="68" t="str">
        <f t="shared" si="6"/>
        <v>ร้าน โปโล ซุปเปอร์ทีน,6000 บาท</v>
      </c>
      <c r="G162" s="69" t="s">
        <v>170</v>
      </c>
      <c r="H162" s="184">
        <v>6000</v>
      </c>
      <c r="I162" s="71" t="str">
        <f t="shared" si="7"/>
        <v>ร้าน โปโล ซุปเปอร์ทีน,6000 บาท</v>
      </c>
      <c r="J162" s="72" t="s">
        <v>170</v>
      </c>
      <c r="K162" s="171">
        <v>6000</v>
      </c>
      <c r="L162" s="65" t="s">
        <v>119</v>
      </c>
      <c r="M162" s="99" t="s">
        <v>28</v>
      </c>
      <c r="N162" s="64" t="s">
        <v>247</v>
      </c>
    </row>
    <row r="163" spans="1:14" s="45" customFormat="1" ht="63" x14ac:dyDescent="0.6">
      <c r="A163" s="64">
        <v>86</v>
      </c>
      <c r="B163" s="65" t="s">
        <v>248</v>
      </c>
      <c r="C163" s="91">
        <v>37700</v>
      </c>
      <c r="D163" s="66">
        <f t="shared" si="9"/>
        <v>37700</v>
      </c>
      <c r="E163" s="167" t="s">
        <v>25</v>
      </c>
      <c r="F163" s="68" t="str">
        <f t="shared" si="6"/>
        <v>ร้านเอนกสเตชั่นเนอรี่,37610.5 บาท</v>
      </c>
      <c r="G163" s="183" t="s">
        <v>118</v>
      </c>
      <c r="H163" s="184">
        <v>37610.5</v>
      </c>
      <c r="I163" s="71" t="str">
        <f t="shared" si="7"/>
        <v>ร้านเอนกสเตชั่นเนอรี่,37610.5 บาท</v>
      </c>
      <c r="J163" s="170" t="s">
        <v>118</v>
      </c>
      <c r="K163" s="171">
        <v>37610.5</v>
      </c>
      <c r="L163" s="65" t="s">
        <v>119</v>
      </c>
      <c r="M163" s="99" t="s">
        <v>28</v>
      </c>
      <c r="N163" s="64" t="s">
        <v>249</v>
      </c>
    </row>
    <row r="164" spans="1:14" s="45" customFormat="1" ht="63" x14ac:dyDescent="0.6">
      <c r="A164" s="64">
        <v>87</v>
      </c>
      <c r="B164" s="65" t="s">
        <v>250</v>
      </c>
      <c r="C164" s="91">
        <v>400</v>
      </c>
      <c r="D164" s="66">
        <f t="shared" si="9"/>
        <v>400</v>
      </c>
      <c r="E164" s="167" t="s">
        <v>25</v>
      </c>
      <c r="F164" s="68" t="str">
        <f t="shared" si="6"/>
        <v>ร้าน เอ.โอ.ดี ซัพพลาย,400 บาท</v>
      </c>
      <c r="G164" s="183" t="s">
        <v>84</v>
      </c>
      <c r="H164" s="184">
        <v>400</v>
      </c>
      <c r="I164" s="71" t="str">
        <f t="shared" si="7"/>
        <v>ร้าน เอ.โอ.ดี ซัพพลาย,400 บาท</v>
      </c>
      <c r="J164" s="170" t="s">
        <v>84</v>
      </c>
      <c r="K164" s="171">
        <v>400</v>
      </c>
      <c r="L164" s="65" t="s">
        <v>119</v>
      </c>
      <c r="M164" s="99" t="s">
        <v>28</v>
      </c>
      <c r="N164" s="64" t="s">
        <v>251</v>
      </c>
    </row>
    <row r="165" spans="1:14" ht="80.099999999999994" customHeight="1" x14ac:dyDescent="0.6">
      <c r="A165" s="100">
        <v>88</v>
      </c>
      <c r="B165" s="110" t="s">
        <v>252</v>
      </c>
      <c r="C165" s="114">
        <v>30000</v>
      </c>
      <c r="D165" s="103">
        <f t="shared" si="9"/>
        <v>30000</v>
      </c>
      <c r="E165" s="189" t="s">
        <v>25</v>
      </c>
      <c r="F165" s="105" t="str">
        <f t="shared" si="6"/>
        <v>ห้างหุ้นส่วนจำกัด เดอะ สกาย ซิสเต็มส์,29976.05 บาท</v>
      </c>
      <c r="G165" s="190" t="s">
        <v>127</v>
      </c>
      <c r="H165" s="191">
        <v>29976.05</v>
      </c>
      <c r="I165" s="192" t="str">
        <f t="shared" si="7"/>
        <v>ห้างหุ้นส่วนจำกัด เดอะ สกาย ซิสเต็มส์,29976.05 บาท</v>
      </c>
      <c r="J165" s="193" t="s">
        <v>127</v>
      </c>
      <c r="K165" s="194">
        <v>29976.05</v>
      </c>
      <c r="L165" s="110" t="s">
        <v>119</v>
      </c>
      <c r="M165" s="195" t="s">
        <v>28</v>
      </c>
      <c r="N165" s="100" t="s">
        <v>253</v>
      </c>
    </row>
    <row r="166" spans="1:14" hidden="1" x14ac:dyDescent="0.6">
      <c r="F166" s="197"/>
      <c r="I166" s="199"/>
      <c r="L166" s="200"/>
      <c r="M166" s="201"/>
    </row>
    <row r="167" spans="1:14" s="45" customFormat="1" hidden="1" x14ac:dyDescent="0.6">
      <c r="A167" s="64"/>
      <c r="B167" s="65"/>
      <c r="C167" s="91"/>
      <c r="D167" s="66"/>
      <c r="E167" s="167"/>
      <c r="F167" s="68"/>
      <c r="G167" s="183"/>
      <c r="H167" s="184"/>
      <c r="I167" s="202"/>
      <c r="J167" s="170"/>
      <c r="K167" s="171"/>
      <c r="L167" s="65"/>
      <c r="M167" s="203"/>
      <c r="N167" s="65"/>
    </row>
    <row r="168" spans="1:14" ht="42" x14ac:dyDescent="0.6">
      <c r="A168" s="46">
        <v>89</v>
      </c>
      <c r="B168" s="47" t="s">
        <v>254</v>
      </c>
      <c r="C168" s="48">
        <v>250000</v>
      </c>
      <c r="D168" s="48">
        <f>+C168</f>
        <v>250000</v>
      </c>
      <c r="E168" s="49" t="s">
        <v>25</v>
      </c>
      <c r="F168" s="50" t="str">
        <f t="shared" ref="F168:F182" si="10">+G168&amp;","&amp;H168&amp;" บาท"</f>
        <v>บริษัท เราคอนเนคท์ จำกัด,250000 บาท</v>
      </c>
      <c r="G168" s="51" t="s">
        <v>255</v>
      </c>
      <c r="H168" s="52">
        <v>250000</v>
      </c>
      <c r="I168" s="53" t="str">
        <f t="shared" ref="I168:I182" si="11">+J168&amp;","&amp;K168&amp;" บาท"</f>
        <v>บริษัท เราคอนเนคท์ จำกัด,250000 บาท</v>
      </c>
      <c r="J168" s="204" t="s">
        <v>255</v>
      </c>
      <c r="K168" s="55">
        <v>250000</v>
      </c>
      <c r="L168" s="58" t="s">
        <v>27</v>
      </c>
      <c r="M168" s="205" t="str">
        <f>+N168</f>
        <v>ใบสั่งจ้าง 122/2568</v>
      </c>
      <c r="N168" s="63" t="s">
        <v>256</v>
      </c>
    </row>
    <row r="169" spans="1:14" x14ac:dyDescent="0.6">
      <c r="A169" s="46"/>
      <c r="B169" s="47" t="s">
        <v>257</v>
      </c>
      <c r="C169" s="32"/>
      <c r="D169" s="48"/>
      <c r="E169" s="49"/>
      <c r="F169" s="50"/>
      <c r="G169" s="59"/>
      <c r="H169" s="52"/>
      <c r="I169" s="53"/>
      <c r="J169" s="206"/>
      <c r="K169" s="55"/>
      <c r="L169" s="58"/>
      <c r="M169" s="79" t="str">
        <f>"ลว. "&amp;N169</f>
        <v>ลว. 29 กค 68</v>
      </c>
      <c r="N169" s="63" t="s">
        <v>258</v>
      </c>
    </row>
    <row r="170" spans="1:14" s="45" customFormat="1" x14ac:dyDescent="0.6">
      <c r="A170" s="64"/>
      <c r="B170" s="65"/>
      <c r="C170" s="66"/>
      <c r="D170" s="66"/>
      <c r="E170" s="67"/>
      <c r="F170" s="68"/>
      <c r="G170" s="69"/>
      <c r="H170" s="70"/>
      <c r="I170" s="71"/>
      <c r="J170" s="207"/>
      <c r="K170" s="73"/>
      <c r="L170" s="142"/>
      <c r="M170" s="64"/>
      <c r="N170" s="75"/>
    </row>
    <row r="171" spans="1:14" ht="42" x14ac:dyDescent="0.6">
      <c r="A171" s="46">
        <v>90</v>
      </c>
      <c r="B171" s="47" t="s">
        <v>259</v>
      </c>
      <c r="C171" s="48">
        <v>109782</v>
      </c>
      <c r="D171" s="48">
        <f>+C171</f>
        <v>109782</v>
      </c>
      <c r="E171" s="49" t="s">
        <v>25</v>
      </c>
      <c r="F171" s="50" t="str">
        <f t="shared" si="10"/>
        <v>สำนักพิมพ์คณะรัฐมนตรีและ,109782 บาท</v>
      </c>
      <c r="G171" s="51" t="s">
        <v>260</v>
      </c>
      <c r="H171" s="52">
        <v>109782</v>
      </c>
      <c r="I171" s="53" t="str">
        <f t="shared" si="11"/>
        <v>สำนักพิมพ์คณะรัฐมนตรีและ,109782 บาท</v>
      </c>
      <c r="J171" s="204" t="s">
        <v>260</v>
      </c>
      <c r="K171" s="55">
        <v>109782</v>
      </c>
      <c r="L171" s="58" t="s">
        <v>27</v>
      </c>
      <c r="M171" s="205" t="str">
        <f>+N171</f>
        <v>ใบสั่งจ้าง 114/2568</v>
      </c>
      <c r="N171" s="63" t="s">
        <v>261</v>
      </c>
    </row>
    <row r="172" spans="1:14" x14ac:dyDescent="0.6">
      <c r="A172" s="46"/>
      <c r="B172" s="47"/>
      <c r="C172" s="48"/>
      <c r="D172" s="48"/>
      <c r="E172" s="49"/>
      <c r="F172" s="50"/>
      <c r="G172" s="59"/>
      <c r="H172" s="52"/>
      <c r="I172" s="53"/>
      <c r="J172" s="206" t="s">
        <v>262</v>
      </c>
      <c r="K172" s="55"/>
      <c r="L172" s="58"/>
      <c r="M172" s="79" t="str">
        <f>"ลว. "&amp;N172</f>
        <v>ลว. 17 กค 68</v>
      </c>
      <c r="N172" s="63" t="s">
        <v>50</v>
      </c>
    </row>
    <row r="173" spans="1:14" s="45" customFormat="1" x14ac:dyDescent="0.6">
      <c r="A173" s="64"/>
      <c r="B173" s="65"/>
      <c r="C173" s="66"/>
      <c r="D173" s="66"/>
      <c r="E173" s="67"/>
      <c r="F173" s="68"/>
      <c r="G173" s="69"/>
      <c r="H173" s="70"/>
      <c r="I173" s="71"/>
      <c r="J173" s="207"/>
      <c r="K173" s="73"/>
      <c r="L173" s="142"/>
      <c r="M173" s="64"/>
      <c r="N173" s="78"/>
    </row>
    <row r="174" spans="1:14" ht="42" x14ac:dyDescent="0.6">
      <c r="A174" s="46">
        <v>91</v>
      </c>
      <c r="B174" s="82" t="s">
        <v>263</v>
      </c>
      <c r="C174" s="48">
        <v>250000</v>
      </c>
      <c r="D174" s="48">
        <f>+C174</f>
        <v>250000</v>
      </c>
      <c r="E174" s="49" t="s">
        <v>25</v>
      </c>
      <c r="F174" s="50" t="str">
        <f t="shared" si="10"/>
        <v>นางสาวธีราพร ผดุงวิทย์,250000 บาท</v>
      </c>
      <c r="G174" s="51" t="s">
        <v>264</v>
      </c>
      <c r="H174" s="52">
        <v>250000</v>
      </c>
      <c r="I174" s="53" t="str">
        <f t="shared" si="11"/>
        <v>นางสาวธีราพร ผดุงวิทย์,250000 บาท</v>
      </c>
      <c r="J174" s="204" t="s">
        <v>264</v>
      </c>
      <c r="K174" s="55">
        <v>250000</v>
      </c>
      <c r="L174" s="58" t="s">
        <v>27</v>
      </c>
      <c r="M174" s="205" t="str">
        <f>+N174</f>
        <v>ใบสั่งจ้าง 117/2568</v>
      </c>
      <c r="N174" s="63" t="s">
        <v>265</v>
      </c>
    </row>
    <row r="175" spans="1:14" x14ac:dyDescent="0.6">
      <c r="A175" s="46"/>
      <c r="B175" s="47" t="s">
        <v>266</v>
      </c>
      <c r="C175" s="48"/>
      <c r="D175" s="48"/>
      <c r="E175" s="49"/>
      <c r="F175" s="50"/>
      <c r="G175" s="59"/>
      <c r="H175" s="52"/>
      <c r="I175" s="53"/>
      <c r="J175" s="206"/>
      <c r="K175" s="55"/>
      <c r="L175" s="58"/>
      <c r="M175" s="79" t="str">
        <f>"ลว. "&amp;N175</f>
        <v>ลว. 18 กค 68</v>
      </c>
      <c r="N175" s="63" t="s">
        <v>267</v>
      </c>
    </row>
    <row r="176" spans="1:14" s="45" customFormat="1" x14ac:dyDescent="0.6">
      <c r="A176" s="64"/>
      <c r="B176" s="65"/>
      <c r="C176" s="66"/>
      <c r="D176" s="66"/>
      <c r="E176" s="67"/>
      <c r="F176" s="68"/>
      <c r="G176" s="69"/>
      <c r="H176" s="70"/>
      <c r="I176" s="71"/>
      <c r="J176" s="207"/>
      <c r="K176" s="73"/>
      <c r="L176" s="142"/>
      <c r="M176" s="64"/>
      <c r="N176" s="78"/>
    </row>
    <row r="177" spans="1:14" s="45" customFormat="1" ht="63" x14ac:dyDescent="0.6">
      <c r="A177" s="64">
        <v>92</v>
      </c>
      <c r="B177" s="65" t="s">
        <v>268</v>
      </c>
      <c r="C177" s="91">
        <v>6500</v>
      </c>
      <c r="D177" s="208">
        <f>+C177</f>
        <v>6500</v>
      </c>
      <c r="E177" s="167" t="s">
        <v>25</v>
      </c>
      <c r="F177" s="68" t="str">
        <f t="shared" si="10"/>
        <v>ร้าน เอ.โอ.ดี ซัพพลาย ,6500 บาท</v>
      </c>
      <c r="G177" s="209" t="s">
        <v>61</v>
      </c>
      <c r="H177" s="184">
        <v>6500</v>
      </c>
      <c r="I177" s="71" t="str">
        <f t="shared" si="11"/>
        <v>ร้าน เอ.โอ.ดี ซัพพลาย ,6500 บาท</v>
      </c>
      <c r="J177" s="72" t="s">
        <v>61</v>
      </c>
      <c r="K177" s="171">
        <v>6500</v>
      </c>
      <c r="L177" s="65" t="s">
        <v>27</v>
      </c>
      <c r="M177" s="99" t="s">
        <v>28</v>
      </c>
      <c r="N177" s="65" t="s">
        <v>269</v>
      </c>
    </row>
    <row r="178" spans="1:14" s="45" customFormat="1" ht="63" x14ac:dyDescent="0.6">
      <c r="A178" s="64">
        <v>93</v>
      </c>
      <c r="B178" s="65" t="s">
        <v>270</v>
      </c>
      <c r="C178" s="91">
        <v>8000</v>
      </c>
      <c r="D178" s="208">
        <f>+C178</f>
        <v>8000</v>
      </c>
      <c r="E178" s="167" t="s">
        <v>25</v>
      </c>
      <c r="F178" s="68" t="str">
        <f t="shared" si="10"/>
        <v>นางสาวจิราภรณ์ อรรถชัยยะ,8000 บาท</v>
      </c>
      <c r="G178" s="209" t="s">
        <v>271</v>
      </c>
      <c r="H178" s="184">
        <v>8000</v>
      </c>
      <c r="I178" s="71" t="str">
        <f t="shared" si="11"/>
        <v>นางสาวจิราภรณ์ อรรถชัยยะ,8000 บาท</v>
      </c>
      <c r="J178" s="72" t="s">
        <v>271</v>
      </c>
      <c r="K178" s="171">
        <v>8000</v>
      </c>
      <c r="L178" s="65" t="s">
        <v>27</v>
      </c>
      <c r="M178" s="99" t="s">
        <v>28</v>
      </c>
      <c r="N178" s="65" t="s">
        <v>272</v>
      </c>
    </row>
    <row r="179" spans="1:14" ht="42" x14ac:dyDescent="0.6">
      <c r="A179" s="46">
        <v>94</v>
      </c>
      <c r="B179" s="47" t="s">
        <v>273</v>
      </c>
      <c r="C179" s="48">
        <v>120000</v>
      </c>
      <c r="D179" s="48">
        <f>+C179</f>
        <v>120000</v>
      </c>
      <c r="E179" s="49" t="s">
        <v>25</v>
      </c>
      <c r="F179" s="50" t="str">
        <f t="shared" si="10"/>
        <v>บริษัท ธีร บิสิเนส ซัพพลาย จำกัด,120000 บาท</v>
      </c>
      <c r="G179" s="51" t="s">
        <v>274</v>
      </c>
      <c r="H179" s="52">
        <v>120000</v>
      </c>
      <c r="I179" s="53" t="str">
        <f t="shared" si="11"/>
        <v>บริษัท ธีร บิสิเนส ซัพพลาย จำกัด,120000 บาท</v>
      </c>
      <c r="J179" s="204" t="s">
        <v>274</v>
      </c>
      <c r="K179" s="55">
        <v>120000</v>
      </c>
      <c r="L179" s="58" t="s">
        <v>27</v>
      </c>
      <c r="M179" s="205" t="str">
        <f>+N179</f>
        <v>ใบสั่งจ้าง 121/2568</v>
      </c>
      <c r="N179" s="63" t="s">
        <v>275</v>
      </c>
    </row>
    <row r="180" spans="1:14" x14ac:dyDescent="0.6">
      <c r="A180" s="46"/>
      <c r="B180" s="47" t="s">
        <v>276</v>
      </c>
      <c r="C180" s="48"/>
      <c r="D180" s="48"/>
      <c r="E180" s="49"/>
      <c r="F180" s="50"/>
      <c r="G180" s="59"/>
      <c r="H180" s="52"/>
      <c r="I180" s="53"/>
      <c r="J180" s="206"/>
      <c r="K180" s="55"/>
      <c r="L180" s="58"/>
      <c r="M180" s="79" t="str">
        <f>"ลว. "&amp;N180</f>
        <v>ลว. 29 กค 68</v>
      </c>
      <c r="N180" s="63" t="s">
        <v>258</v>
      </c>
    </row>
    <row r="181" spans="1:14" s="45" customFormat="1" x14ac:dyDescent="0.6">
      <c r="A181" s="64"/>
      <c r="B181" s="65"/>
      <c r="C181" s="66"/>
      <c r="D181" s="66"/>
      <c r="E181" s="67"/>
      <c r="F181" s="68"/>
      <c r="G181" s="69"/>
      <c r="H181" s="70"/>
      <c r="I181" s="71"/>
      <c r="J181" s="207"/>
      <c r="K181" s="73"/>
      <c r="L181" s="142"/>
      <c r="M181" s="64"/>
      <c r="N181" s="78"/>
    </row>
    <row r="182" spans="1:14" ht="42" x14ac:dyDescent="0.6">
      <c r="A182" s="210">
        <v>95</v>
      </c>
      <c r="B182" s="58" t="s">
        <v>277</v>
      </c>
      <c r="C182" s="80">
        <v>19800</v>
      </c>
      <c r="D182" s="48">
        <f>+C182</f>
        <v>19800</v>
      </c>
      <c r="E182" s="49" t="s">
        <v>25</v>
      </c>
      <c r="F182" s="50" t="str">
        <f t="shared" si="10"/>
        <v>ร้าน เอ.โอ.ดี ซัพพลาย,19800 บาท</v>
      </c>
      <c r="G182" s="51" t="s">
        <v>84</v>
      </c>
      <c r="H182" s="126">
        <v>19800</v>
      </c>
      <c r="I182" s="53" t="str">
        <f t="shared" si="11"/>
        <v>ร้าน เอ.โอ.ดี ซัพพลาย,19800 บาท</v>
      </c>
      <c r="J182" s="204" t="s">
        <v>84</v>
      </c>
      <c r="K182" s="80">
        <v>19800</v>
      </c>
      <c r="L182" s="58" t="s">
        <v>27</v>
      </c>
      <c r="M182" s="62" t="s">
        <v>28</v>
      </c>
      <c r="N182" s="127" t="s">
        <v>278</v>
      </c>
    </row>
    <row r="183" spans="1:14" x14ac:dyDescent="0.6">
      <c r="A183" s="210"/>
      <c r="B183" s="159" t="s">
        <v>279</v>
      </c>
      <c r="C183" s="32"/>
      <c r="D183" s="48"/>
      <c r="E183" s="128"/>
      <c r="F183" s="50"/>
      <c r="G183" s="1"/>
      <c r="H183" s="129"/>
      <c r="I183" s="53"/>
      <c r="J183" s="211"/>
      <c r="K183" s="32"/>
      <c r="L183" s="33"/>
      <c r="M183" s="62"/>
      <c r="N183" s="132"/>
    </row>
    <row r="184" spans="1:14" s="45" customFormat="1" x14ac:dyDescent="0.6">
      <c r="A184" s="212"/>
      <c r="B184" s="150"/>
      <c r="C184" s="42"/>
      <c r="D184" s="66"/>
      <c r="E184" s="143"/>
      <c r="F184" s="68"/>
      <c r="G184" s="213"/>
      <c r="H184" s="145"/>
      <c r="I184" s="71"/>
      <c r="J184" s="214"/>
      <c r="K184" s="42"/>
      <c r="L184" s="43"/>
      <c r="M184" s="74"/>
      <c r="N184" s="148"/>
    </row>
    <row r="185" spans="1:14" ht="20.25" customHeight="1" x14ac:dyDescent="0.6">
      <c r="A185" s="46">
        <v>96</v>
      </c>
      <c r="B185" s="58" t="s">
        <v>280</v>
      </c>
      <c r="C185" s="80">
        <v>14600</v>
      </c>
      <c r="D185" s="80">
        <f>+C185</f>
        <v>14600</v>
      </c>
      <c r="E185" s="46" t="s">
        <v>25</v>
      </c>
      <c r="F185" s="50" t="str">
        <f t="shared" ref="F185" si="12">+G185&amp;","&amp;H185&amp;" บาท"</f>
        <v>ห้างหุ้นส่วนจำกัด สยามธุรภัณฑ์,14600 บาท</v>
      </c>
      <c r="G185" s="58" t="s">
        <v>281</v>
      </c>
      <c r="H185" s="80">
        <v>14600</v>
      </c>
      <c r="I185" s="215" t="str">
        <f t="shared" ref="I185" si="13">+J185&amp;","&amp;K185&amp;" บาท"</f>
        <v>ห้างหุ้นส่วนจำกัด สยามธุรภัณฑ์,14600 บาท</v>
      </c>
      <c r="J185" s="58" t="s">
        <v>281</v>
      </c>
      <c r="K185" s="80">
        <v>14600</v>
      </c>
      <c r="L185" s="46" t="s">
        <v>27</v>
      </c>
      <c r="M185" s="56" t="s">
        <v>28</v>
      </c>
      <c r="N185" s="127" t="s">
        <v>282</v>
      </c>
    </row>
    <row r="186" spans="1:14" x14ac:dyDescent="0.6">
      <c r="A186" s="46"/>
      <c r="B186" s="58" t="s">
        <v>283</v>
      </c>
      <c r="C186" s="32"/>
      <c r="D186" s="80"/>
      <c r="E186" s="33"/>
      <c r="F186" s="50"/>
      <c r="G186" s="46"/>
      <c r="H186" s="32"/>
      <c r="I186" s="215"/>
      <c r="J186" s="33"/>
      <c r="K186" s="32"/>
      <c r="L186" s="33"/>
      <c r="M186" s="62"/>
      <c r="N186" s="132"/>
    </row>
    <row r="187" spans="1:14" x14ac:dyDescent="0.6">
      <c r="A187" s="46"/>
      <c r="B187" s="159" t="s">
        <v>284</v>
      </c>
      <c r="C187" s="32"/>
      <c r="D187" s="80"/>
      <c r="E187" s="33"/>
      <c r="F187" s="50"/>
      <c r="G187" s="46"/>
      <c r="H187" s="32"/>
      <c r="I187" s="215"/>
      <c r="J187" s="33"/>
      <c r="K187" s="32"/>
      <c r="L187" s="33"/>
      <c r="M187" s="62"/>
      <c r="N187" s="132"/>
    </row>
    <row r="188" spans="1:14" s="45" customFormat="1" x14ac:dyDescent="0.6">
      <c r="A188" s="64"/>
      <c r="B188" s="150"/>
      <c r="C188" s="42"/>
      <c r="D188" s="208"/>
      <c r="E188" s="43"/>
      <c r="F188" s="68"/>
      <c r="G188" s="64"/>
      <c r="H188" s="42"/>
      <c r="I188" s="216"/>
      <c r="J188" s="43"/>
      <c r="K188" s="42"/>
      <c r="L188" s="43"/>
      <c r="M188" s="74"/>
      <c r="N188" s="148"/>
    </row>
    <row r="189" spans="1:14" ht="63" x14ac:dyDescent="0.6">
      <c r="A189" s="46">
        <v>97</v>
      </c>
      <c r="B189" s="120" t="s">
        <v>285</v>
      </c>
      <c r="C189" s="48">
        <v>143750</v>
      </c>
      <c r="D189" s="48">
        <f>+C189</f>
        <v>143750</v>
      </c>
      <c r="E189" s="49" t="s">
        <v>25</v>
      </c>
      <c r="F189" s="50" t="str">
        <f t="shared" ref="F189" si="14">+G189&amp;","&amp;H189&amp;" บาท"</f>
        <v>ชุมนุมสหกรณ์การเกษตรแห่งประเทศไทย จำกัด,143750 บาท</v>
      </c>
      <c r="G189" s="51" t="s">
        <v>286</v>
      </c>
      <c r="H189" s="52">
        <v>143750</v>
      </c>
      <c r="I189" s="53" t="str">
        <f t="shared" ref="I189" si="15">+J189&amp;","&amp;K189&amp;" บาท"</f>
        <v>ชุมนุมสหกรณ์การเกษตรแห่งประเทศไทย จำกัด,143750 บาท</v>
      </c>
      <c r="J189" s="204" t="s">
        <v>286</v>
      </c>
      <c r="K189" s="55">
        <v>143750</v>
      </c>
      <c r="L189" s="58" t="s">
        <v>27</v>
      </c>
      <c r="M189" s="205" t="str">
        <f>+N189</f>
        <v>ใบสั่งจ้าง 118/2568</v>
      </c>
      <c r="N189" s="57" t="s">
        <v>287</v>
      </c>
    </row>
    <row r="190" spans="1:14" x14ac:dyDescent="0.6">
      <c r="A190" s="46"/>
      <c r="B190" s="58"/>
      <c r="C190" s="80"/>
      <c r="D190" s="48"/>
      <c r="E190" s="49"/>
      <c r="F190" s="50"/>
      <c r="G190" s="59"/>
      <c r="H190" s="52"/>
      <c r="I190" s="53"/>
      <c r="J190" s="206"/>
      <c r="K190" s="55"/>
      <c r="L190" s="58"/>
      <c r="M190" s="79" t="str">
        <f>"ลว. "&amp;N190</f>
        <v>ลว. 21 กค 68</v>
      </c>
      <c r="N190" s="63" t="s">
        <v>288</v>
      </c>
    </row>
    <row r="191" spans="1:14" s="45" customFormat="1" x14ac:dyDescent="0.6">
      <c r="A191" s="64"/>
      <c r="B191" s="65"/>
      <c r="C191" s="66"/>
      <c r="D191" s="66"/>
      <c r="E191" s="67"/>
      <c r="F191" s="68"/>
      <c r="G191" s="69"/>
      <c r="H191" s="70"/>
      <c r="I191" s="71"/>
      <c r="J191" s="207"/>
      <c r="K191" s="73"/>
      <c r="L191" s="142"/>
      <c r="M191" s="64"/>
      <c r="N191" s="78"/>
    </row>
  </sheetData>
  <mergeCells count="44">
    <mergeCell ref="M107:M108"/>
    <mergeCell ref="M115:M116"/>
    <mergeCell ref="M182:M184"/>
    <mergeCell ref="M185:M188"/>
    <mergeCell ref="M88:M90"/>
    <mergeCell ref="M91:M93"/>
    <mergeCell ref="M94:M96"/>
    <mergeCell ref="M97:M99"/>
    <mergeCell ref="M100:M102"/>
    <mergeCell ref="M103:M105"/>
    <mergeCell ref="M70:M72"/>
    <mergeCell ref="M73:M75"/>
    <mergeCell ref="M76:M78"/>
    <mergeCell ref="M79:M81"/>
    <mergeCell ref="M82:M84"/>
    <mergeCell ref="M85:M87"/>
    <mergeCell ref="M52:M54"/>
    <mergeCell ref="M55:M57"/>
    <mergeCell ref="M58:M60"/>
    <mergeCell ref="M61:M63"/>
    <mergeCell ref="M64:M66"/>
    <mergeCell ref="M67:M69"/>
    <mergeCell ref="M35:M36"/>
    <mergeCell ref="M37:M39"/>
    <mergeCell ref="M40:M42"/>
    <mergeCell ref="M43:M45"/>
    <mergeCell ref="M46:M48"/>
    <mergeCell ref="M49:M51"/>
    <mergeCell ref="M8:M10"/>
    <mergeCell ref="M11:M13"/>
    <mergeCell ref="M23:M25"/>
    <mergeCell ref="A29:A30"/>
    <mergeCell ref="B29:B30"/>
    <mergeCell ref="M29:M31"/>
    <mergeCell ref="A2:N2"/>
    <mergeCell ref="A3:N3"/>
    <mergeCell ref="A4:N4"/>
    <mergeCell ref="A5:A7"/>
    <mergeCell ref="B5:B7"/>
    <mergeCell ref="D5:D6"/>
    <mergeCell ref="E5:E7"/>
    <mergeCell ref="G5:G7"/>
    <mergeCell ref="H5:H7"/>
    <mergeCell ref="J5:J7"/>
  </mergeCells>
  <pageMargins left="0.35" right="0.26" top="0.32" bottom="0.28000000000000003" header="0.3" footer="0.3"/>
  <pageSetup paperSize="9" scale="49" orientation="landscape" horizontalDpi="300" verticalDpi="300" r:id="rId1"/>
  <rowBreaks count="3" manualBreakCount="3">
    <brk id="33" max="16383" man="1"/>
    <brk id="75" max="16383" man="1"/>
    <brk id="1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ก.ค. 68     </vt:lpstr>
      <vt:lpstr>'ก.ค. 68    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Narisa Raknual</dc:creator>
  <cp:lastModifiedBy>Narisa Raknual</cp:lastModifiedBy>
  <dcterms:created xsi:type="dcterms:W3CDTF">2026-06-30T04:33:40Z</dcterms:created>
  <dcterms:modified xsi:type="dcterms:W3CDTF">2026-06-30T04:34:05Z</dcterms:modified>
</cp:coreProperties>
</file>