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o12 ล่าสุด\"/>
    </mc:Choice>
  </mc:AlternateContent>
  <xr:revisionPtr revIDLastSave="0" documentId="8_{7D1C90A7-3936-4BC2-A900-D061F90E8621}" xr6:coauthVersionLast="47" xr6:coauthVersionMax="47" xr10:uidLastSave="{00000000-0000-0000-0000-000000000000}"/>
  <bookViews>
    <workbookView xWindow="-120" yWindow="-120" windowWidth="29040" windowHeight="15720" xr2:uid="{0A7A006E-7F0C-4579-976A-D9E557E007E2}"/>
  </bookViews>
  <sheets>
    <sheet name="กพ 68" sheetId="1" r:id="rId1"/>
  </sheets>
  <definedNames>
    <definedName name="_Hlk173485830" localSheetId="0">'กพ 68'!$B$19</definedName>
    <definedName name="_xlnm.Print_Titles" localSheetId="0">'กพ 68'!$1:$7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49" i="1" l="1"/>
  <c r="F149" i="1"/>
  <c r="D149" i="1"/>
  <c r="I146" i="1"/>
  <c r="F146" i="1"/>
  <c r="D146" i="1"/>
  <c r="I143" i="1"/>
  <c r="F143" i="1"/>
  <c r="D143" i="1"/>
  <c r="M141" i="1"/>
  <c r="M140" i="1"/>
  <c r="I140" i="1"/>
  <c r="F140" i="1"/>
  <c r="D140" i="1"/>
  <c r="M138" i="1"/>
  <c r="M137" i="1"/>
  <c r="I137" i="1"/>
  <c r="F137" i="1"/>
  <c r="D137" i="1"/>
  <c r="M135" i="1"/>
  <c r="M134" i="1"/>
  <c r="I134" i="1"/>
  <c r="F134" i="1"/>
  <c r="D134" i="1"/>
  <c r="M132" i="1"/>
  <c r="M131" i="1"/>
  <c r="I131" i="1"/>
  <c r="F131" i="1"/>
  <c r="D131" i="1"/>
  <c r="I130" i="1"/>
  <c r="F130" i="1"/>
  <c r="D130" i="1"/>
  <c r="I129" i="1"/>
  <c r="F129" i="1"/>
  <c r="D129" i="1"/>
  <c r="I128" i="1"/>
  <c r="F128" i="1"/>
  <c r="D128" i="1"/>
  <c r="I127" i="1"/>
  <c r="F127" i="1"/>
  <c r="D127" i="1"/>
  <c r="I126" i="1"/>
  <c r="F126" i="1"/>
  <c r="I125" i="1"/>
  <c r="F125" i="1"/>
  <c r="D125" i="1"/>
  <c r="I124" i="1"/>
  <c r="F124" i="1"/>
  <c r="D124" i="1"/>
  <c r="I123" i="1"/>
  <c r="F123" i="1"/>
  <c r="D123" i="1"/>
  <c r="I122" i="1"/>
  <c r="F122" i="1"/>
  <c r="D122" i="1"/>
  <c r="I121" i="1"/>
  <c r="F121" i="1"/>
  <c r="D121" i="1"/>
  <c r="I120" i="1"/>
  <c r="F120" i="1"/>
  <c r="D120" i="1"/>
  <c r="I119" i="1"/>
  <c r="F119" i="1"/>
  <c r="D119" i="1"/>
  <c r="I118" i="1"/>
  <c r="F118" i="1"/>
  <c r="D118" i="1"/>
  <c r="I117" i="1"/>
  <c r="F117" i="1"/>
  <c r="D117" i="1"/>
  <c r="I116" i="1"/>
  <c r="F116" i="1"/>
  <c r="I115" i="1"/>
  <c r="F115" i="1"/>
  <c r="D115" i="1"/>
  <c r="I114" i="1"/>
  <c r="F114" i="1"/>
  <c r="D114" i="1"/>
  <c r="I113" i="1"/>
  <c r="F113" i="1"/>
  <c r="D113" i="1"/>
  <c r="I112" i="1"/>
  <c r="F112" i="1"/>
  <c r="D112" i="1"/>
  <c r="I111" i="1"/>
  <c r="F111" i="1"/>
  <c r="D111" i="1"/>
  <c r="I110" i="1"/>
  <c r="F110" i="1"/>
  <c r="D110" i="1"/>
  <c r="I109" i="1"/>
  <c r="F109" i="1"/>
  <c r="D109" i="1"/>
  <c r="I108" i="1"/>
  <c r="F108" i="1"/>
  <c r="D108" i="1"/>
  <c r="I107" i="1"/>
  <c r="F107" i="1"/>
  <c r="D107" i="1"/>
  <c r="I106" i="1"/>
  <c r="F106" i="1"/>
  <c r="I105" i="1"/>
  <c r="F105" i="1"/>
  <c r="D105" i="1"/>
  <c r="I104" i="1"/>
  <c r="F104" i="1"/>
  <c r="D104" i="1"/>
  <c r="I103" i="1"/>
  <c r="F103" i="1"/>
  <c r="D103" i="1"/>
  <c r="I102" i="1"/>
  <c r="F102" i="1"/>
  <c r="D102" i="1"/>
  <c r="I101" i="1"/>
  <c r="F101" i="1"/>
  <c r="D101" i="1"/>
  <c r="I100" i="1"/>
  <c r="F100" i="1"/>
  <c r="D100" i="1"/>
  <c r="I99" i="1"/>
  <c r="F99" i="1"/>
  <c r="D99" i="1"/>
  <c r="I98" i="1"/>
  <c r="F98" i="1"/>
  <c r="D98" i="1"/>
  <c r="I97" i="1"/>
  <c r="F97" i="1"/>
  <c r="D97" i="1"/>
  <c r="I96" i="1"/>
  <c r="F96" i="1"/>
  <c r="D96" i="1"/>
  <c r="I95" i="1"/>
  <c r="F95" i="1"/>
  <c r="D95" i="1"/>
  <c r="I94" i="1"/>
  <c r="F94" i="1"/>
  <c r="D94" i="1"/>
  <c r="I93" i="1"/>
  <c r="F93" i="1"/>
  <c r="D93" i="1"/>
  <c r="I92" i="1"/>
  <c r="F92" i="1"/>
  <c r="I91" i="1"/>
  <c r="F91" i="1"/>
  <c r="D91" i="1"/>
  <c r="I90" i="1"/>
  <c r="F90" i="1"/>
  <c r="D90" i="1"/>
  <c r="I89" i="1"/>
  <c r="F89" i="1"/>
  <c r="D89" i="1"/>
  <c r="I88" i="1"/>
  <c r="F88" i="1"/>
  <c r="D88" i="1"/>
  <c r="I87" i="1"/>
  <c r="F87" i="1"/>
  <c r="D87" i="1"/>
  <c r="I86" i="1"/>
  <c r="F86" i="1"/>
  <c r="D86" i="1"/>
  <c r="I85" i="1"/>
  <c r="F85" i="1"/>
  <c r="D85" i="1"/>
  <c r="I84" i="1"/>
  <c r="F84" i="1"/>
  <c r="D84" i="1"/>
  <c r="I83" i="1"/>
  <c r="F83" i="1"/>
  <c r="D83" i="1"/>
  <c r="I82" i="1"/>
  <c r="F82" i="1"/>
  <c r="I81" i="1"/>
  <c r="F81" i="1"/>
  <c r="D81" i="1"/>
  <c r="I80" i="1"/>
  <c r="F80" i="1"/>
  <c r="D80" i="1"/>
  <c r="I79" i="1"/>
  <c r="F79" i="1"/>
  <c r="D79" i="1"/>
  <c r="I78" i="1"/>
  <c r="F78" i="1"/>
  <c r="D78" i="1"/>
  <c r="I77" i="1"/>
  <c r="F77" i="1"/>
  <c r="D77" i="1"/>
  <c r="I76" i="1"/>
  <c r="F76" i="1"/>
  <c r="D76" i="1"/>
  <c r="I75" i="1"/>
  <c r="F75" i="1"/>
  <c r="D75" i="1"/>
  <c r="I74" i="1"/>
  <c r="F74" i="1"/>
  <c r="D74" i="1"/>
  <c r="M72" i="1"/>
  <c r="M71" i="1"/>
  <c r="I71" i="1"/>
  <c r="F71" i="1"/>
  <c r="M69" i="1"/>
  <c r="M68" i="1"/>
  <c r="I68" i="1"/>
  <c r="F68" i="1"/>
  <c r="M66" i="1"/>
  <c r="M65" i="1"/>
  <c r="I65" i="1"/>
  <c r="F65" i="1"/>
  <c r="D65" i="1"/>
  <c r="M63" i="1"/>
  <c r="M62" i="1"/>
  <c r="I62" i="1"/>
  <c r="F62" i="1"/>
  <c r="D62" i="1"/>
  <c r="M60" i="1"/>
  <c r="M59" i="1"/>
  <c r="I59" i="1"/>
  <c r="F59" i="1"/>
  <c r="D59" i="1"/>
  <c r="I56" i="1"/>
  <c r="F56" i="1"/>
  <c r="D56" i="1"/>
  <c r="I53" i="1"/>
  <c r="F53" i="1"/>
  <c r="D53" i="1"/>
  <c r="M51" i="1"/>
  <c r="M50" i="1"/>
  <c r="I50" i="1"/>
  <c r="F50" i="1"/>
  <c r="D50" i="1"/>
  <c r="M48" i="1"/>
  <c r="M47" i="1"/>
  <c r="I47" i="1"/>
  <c r="F47" i="1"/>
  <c r="D47" i="1"/>
  <c r="M45" i="1"/>
  <c r="M44" i="1"/>
  <c r="I44" i="1"/>
  <c r="F44" i="1"/>
  <c r="D44" i="1"/>
  <c r="I41" i="1"/>
  <c r="F41" i="1"/>
  <c r="D41" i="1"/>
  <c r="I39" i="1"/>
  <c r="F39" i="1"/>
  <c r="D39" i="1"/>
  <c r="I37" i="1"/>
  <c r="F37" i="1"/>
  <c r="D37" i="1"/>
  <c r="I35" i="1"/>
  <c r="F35" i="1"/>
  <c r="D35" i="1"/>
  <c r="I33" i="1"/>
  <c r="F33" i="1"/>
  <c r="D33" i="1"/>
  <c r="I31" i="1"/>
  <c r="F31" i="1"/>
  <c r="D31" i="1"/>
  <c r="I29" i="1"/>
  <c r="F29" i="1"/>
  <c r="D29" i="1"/>
  <c r="I27" i="1"/>
  <c r="F27" i="1"/>
  <c r="D27" i="1"/>
  <c r="I24" i="1"/>
  <c r="F24" i="1"/>
  <c r="D24" i="1"/>
  <c r="I22" i="1"/>
  <c r="F22" i="1"/>
  <c r="D22" i="1"/>
  <c r="I19" i="1"/>
  <c r="F19" i="1"/>
  <c r="D19" i="1"/>
  <c r="I17" i="1"/>
  <c r="F17" i="1"/>
  <c r="D17" i="1"/>
  <c r="I14" i="1"/>
  <c r="F14" i="1"/>
  <c r="D14" i="1"/>
  <c r="M12" i="1"/>
  <c r="M11" i="1"/>
  <c r="I11" i="1"/>
  <c r="F11" i="1"/>
  <c r="D11" i="1"/>
  <c r="M9" i="1"/>
  <c r="M8" i="1"/>
  <c r="I8" i="1"/>
  <c r="F8" i="1"/>
  <c r="D8" i="1"/>
</calcChain>
</file>

<file path=xl/sharedStrings.xml><?xml version="1.0" encoding="utf-8"?>
<sst xmlns="http://schemas.openxmlformats.org/spreadsheetml/2006/main" count="644" uniqueCount="249">
  <si>
    <t>แบบ สขร.1</t>
  </si>
  <si>
    <t>สรุปผลการดำเนินการจัดซื้อจัดจ้างในรอบเดือนกุมภาพันธ์ 2568</t>
  </si>
  <si>
    <t>กองคลัง กรมส่งเสริมสหกรณ์</t>
  </si>
  <si>
    <t>วันที่  28 เดือน กุมภาพันธ์ พ.ศ. 2568</t>
  </si>
  <si>
    <t>ลำดับที่</t>
  </si>
  <si>
    <t>งานที่จัดซื้อหรือจัดจ้าง</t>
  </si>
  <si>
    <t>วงเงินที่จะซื้อ</t>
  </si>
  <si>
    <t>ราคากลาง</t>
  </si>
  <si>
    <t>วิธีซื้อหรือจ้าง</t>
  </si>
  <si>
    <t>รายชื่อผู้เสนอราคา 
และราคาที่เสนอ</t>
  </si>
  <si>
    <t>รายชื่อผู้เสนอราคา</t>
  </si>
  <si>
    <t>ราคาที่เสนอ</t>
  </si>
  <si>
    <t>ผู้ได้รับการคัดเลือก
และราคาที่ตกลงซื้อหรือจ้าง</t>
  </si>
  <si>
    <t>ผู้ได้รับการคัดเลือก</t>
  </si>
  <si>
    <t>ราคาที่ตกลง</t>
  </si>
  <si>
    <t>เหตุผลที่คัดเลือก</t>
  </si>
  <si>
    <t>เลขที่และวันที่ของ</t>
  </si>
  <si>
    <t>หรือจ้าง</t>
  </si>
  <si>
    <t>ซื้อหรือจ้าง</t>
  </si>
  <si>
    <t>โดยสรุป</t>
  </si>
  <si>
    <t>สัญญาหรือข้อตกลง</t>
  </si>
  <si>
    <t>(บาท)</t>
  </si>
  <si>
    <t>ในการซื้อหรือจ้าง</t>
  </si>
  <si>
    <t>จ้างประชาสัมพันธ์ความก้าวหน้าพัฒนาผลิตภัณฑ์กาแฟของสถาบันเกษตรกรในพื้นที่ภาคเหนือผ่านการจัดกิจกรรมสื่อมวลชนสัญจร</t>
  </si>
  <si>
    <t>วิธีเฉพาะเจาะจง</t>
  </si>
  <si>
    <t xml:space="preserve">นางสาวธีรนันท์ จึงสุทธิรักษ์ </t>
  </si>
  <si>
    <t>อยู่ในวงเงินงบประมาณ</t>
  </si>
  <si>
    <t>ใบสั่งจ้าง 43/2568</t>
  </si>
  <si>
    <t>4 ก.พ. 2568</t>
  </si>
  <si>
    <t xml:space="preserve">จ้างเหมารถบัสปรับอากาศ </t>
  </si>
  <si>
    <t xml:space="preserve">บริษัท วันแบงคอก9666 จำกัด </t>
  </si>
  <si>
    <t>ใบสั่งจ้าง 47/2568</t>
  </si>
  <si>
    <t>14 ก.พ. 2568</t>
  </si>
  <si>
    <t>จัดซื้อหนังสือพิมพ์ประจำเดือนมกราคม 2568</t>
  </si>
  <si>
    <t>นายสมศักดิ์ รอบรู้</t>
  </si>
  <si>
    <t>กรณีการจัดซื้อจัดจ้างในรายการนี้ เป็นกรณีการจัดซื้อจัดจ้างที่ไม่ต้องดำเนินการในระบบ e-GP ตามหนังสือกรมบัญชีกลาง ด่วนที่สุดที่ กค 0405.4/ว 322 ลงวันที่ 24 สิงหาคม 2560</t>
  </si>
  <si>
    <t xml:space="preserve">   4890 ลว. 26 ก.ย. 67</t>
  </si>
  <si>
    <t>กองพัฒนาสหกรณ์ภาคการเกษตรและกลุ่มเกษตรกร</t>
  </si>
  <si>
    <t>จ้างซ่อมเครื่องคอมพิวเตอร์ (โดยใช้เงินกองทุนพัฒนาสหกรณ์)</t>
  </si>
  <si>
    <t>ร้าน เอ.โอ.ดี ซัพพลาย</t>
  </si>
  <si>
    <t xml:space="preserve">    420 ลว.  3 ก.พ. 68</t>
  </si>
  <si>
    <t>จัดซื้อหนังสือพิมพ์รายวันและวารสารไว้บริการความรู้</t>
  </si>
  <si>
    <t xml:space="preserve">   4891 ลว. 26 ก.ย. 67</t>
  </si>
  <si>
    <t>ในห้องสมุดประจำเดือนมกราคม 2568</t>
  </si>
  <si>
    <t>จ้างซ่อมเครื่องพิมพ์เลเซอร์</t>
  </si>
  <si>
    <t xml:space="preserve">    479 ลว.  5 ก.พ. 68</t>
  </si>
  <si>
    <t>จ้างค่าจัดซื้อวัสดุอุปกรณ์เพื่อใช้ในการจัดกิจกรรมเฉลิม</t>
  </si>
  <si>
    <t xml:space="preserve">    158 ลว.  15 ม.ค. 68</t>
  </si>
  <si>
    <t>พระบาทสมเด็จพระเจ้าอยู่หัว</t>
  </si>
  <si>
    <t>จ้างซ่อมเก้าอี้สำนักงาน</t>
  </si>
  <si>
    <t xml:space="preserve">    502 ลว.  5 ก.พ. 68</t>
  </si>
  <si>
    <t>จ้างซ่อมเครื่องพิมพ์</t>
  </si>
  <si>
    <t xml:space="preserve">    507 ลว.  6 ก.พ. 68</t>
  </si>
  <si>
    <t>จ้างซ่อมเครื่องคอมพิวเตอร์</t>
  </si>
  <si>
    <t xml:space="preserve">    608 ลว. 14 ก.พ. 68</t>
  </si>
  <si>
    <t xml:space="preserve">     609 ลว. 14 ก.พ. 68</t>
  </si>
  <si>
    <t xml:space="preserve">     607 ลว. 14 ก.พ. 68</t>
  </si>
  <si>
    <t>จ้างซ่อมเครื่อทำน้ำเย็น-น้ำร้อน</t>
  </si>
  <si>
    <t xml:space="preserve">     770 ลว. 21 ก.พ. 68</t>
  </si>
  <si>
    <t>จ้างซ่อมจอคอมพิวเตอร์</t>
  </si>
  <si>
    <t xml:space="preserve">     769 ลว. 21 ก.พ. 68</t>
  </si>
  <si>
    <t>จ้างซ่อมเครื่องปริ้นเตอร์</t>
  </si>
  <si>
    <t xml:space="preserve">     817 ลว. 26 ก.พ. 68</t>
  </si>
  <si>
    <t>จ้างเหมารถตู้ปรับอากาศไม่ประจำทาง</t>
  </si>
  <si>
    <t>บริษัท วันแบงคอก9666 จำกัด</t>
  </si>
  <si>
    <t>ใบสั่งจ้าง 41/2568</t>
  </si>
  <si>
    <t>24 มค 68</t>
  </si>
  <si>
    <t>จ้างเหมารถตู้ สสพ 2</t>
  </si>
  <si>
    <t>ใบสั่งจ้าง 40/2568</t>
  </si>
  <si>
    <t>16 มค 68</t>
  </si>
  <si>
    <t>จ้างเหมารถตู้ในการศึกษาดูงานโครงการฝึกอบรมข้าราชการบรรจุใหม่</t>
  </si>
  <si>
    <t>ห้างหุ้นส่วนจำกัด เอกทัศน์ ทัวร์</t>
  </si>
  <si>
    <t>ใบสั่งจ้าง 42/2568</t>
  </si>
  <si>
    <t xml:space="preserve">หลักสูตร "เสริมสร้างสมรรถนะนักส่งเสริมสหกรณ์" รุ่นที่ 21-22 </t>
  </si>
  <si>
    <t>นายบรรจง เย็นใจ</t>
  </si>
  <si>
    <t>กษ 1103/18</t>
  </si>
  <si>
    <t>109 ปี สหกรณ์ไทย</t>
  </si>
  <si>
    <t>19 กพ 68</t>
  </si>
  <si>
    <t>จัดซื้อน้ำดื่มเดือนมกราคม 2568 ของหน่วยงานส่วนกลางกรม</t>
  </si>
  <si>
    <t>ร้านสหกรณ์เทเวศร์ จำกัด</t>
  </si>
  <si>
    <t xml:space="preserve">กษ 1103/4758 </t>
  </si>
  <si>
    <t>23 กย 67</t>
  </si>
  <si>
    <t>จ้างทำโล่รางวัลและแผ่นป้ายไวนิลแสดงความยินดีให้แก่สหกรณ์</t>
  </si>
  <si>
    <t>ร้านพุทธมณฑลถ้วยรางวัล</t>
  </si>
  <si>
    <t>ใบสั่งจ้าง 50/2568</t>
  </si>
  <si>
    <t>จ้างประชาสัมพันธ์ "วันสหกรณ์แห่งชาติ" ในหนังสือพิมพ์สยามรัฐรายวัน</t>
  </si>
  <si>
    <t>บริษัท สยามรัฐ จำกัด</t>
  </si>
  <si>
    <t>ใบสั่งจ้าง 48/2568</t>
  </si>
  <si>
    <t>18 กพ 68</t>
  </si>
  <si>
    <t>จ้างเหมารถโดยสารปรับอากาศเพื่อใช้ในโครงการฝึกอบรม หลักสูตร</t>
  </si>
  <si>
    <t>บริษัท ธนัชวิชญ์ แทรเวล กรุ๊ป จำกัด</t>
  </si>
  <si>
    <t>ใบสั่งจ้าง 49/2568</t>
  </si>
  <si>
    <t>"การสร้างผู้นำที่มีศักยภาพสำหรับอนาคต"</t>
  </si>
  <si>
    <t>จ้างโครงการประชาสัมพันธ์ผลการดำเนินงาน เพื่อสร้างและยกระดับภาพลักษณ์กรมส่งเสริมสหกรณ์เชิงรุก ผ่านสื่อออนไลน์</t>
  </si>
  <si>
    <t>บริษัท สารสู่อนาคต จำกัด</t>
  </si>
  <si>
    <t>ใบสั่งจ้าง 55/2568</t>
  </si>
  <si>
    <t>26 กพ. 68</t>
  </si>
  <si>
    <t>จ้างปรับปรุงห้องอธิบดีกรมส่งเสริมสหกรณ์</t>
  </si>
  <si>
    <t>บริษัท โชคพรชัย คอนสตรั๊คชั่น จำกัด</t>
  </si>
  <si>
    <t>ใบสั่งจ้าง 54/2568</t>
  </si>
  <si>
    <t>26 กพ 68</t>
  </si>
  <si>
    <t>จัดจ้างทำตรายางสำหรับประทับ 2 รายการ (กลุ่มตรวจราชการ)</t>
  </si>
  <si>
    <t>ร้านเอนกสเตชั่นเนอรี่</t>
  </si>
  <si>
    <t>กษ 421 ลว 3 กพ. 68</t>
  </si>
  <si>
    <t>จัดจ้างทำตรายางสำหรับประทับ 1 รายการ (กลุ่มช่วยฯ สลก.)</t>
  </si>
  <si>
    <t>กษ 422 ลว 3 กพ. 68</t>
  </si>
  <si>
    <t>จัดซื้อวัสดุจัดกิจกรรมโครงการเสริมสร้างสมดุลชีวิตฯ (กค)</t>
  </si>
  <si>
    <t>ห้างหุ้นส่วนจำกัด เดอะ สกาย ซิสเต็มส์</t>
  </si>
  <si>
    <t>กษ 436 ลว 3 กพ. 68</t>
  </si>
  <si>
    <t>จัดซื้อวัสดุสำนักงาน 12 รายการ (กลุ่มช่วยฯ สลก)</t>
  </si>
  <si>
    <t>กษ 476 ลว 5 กพ. 68</t>
  </si>
  <si>
    <t>จัดซื้อบัตร PVC ขนาด 8.6x5.4ซม.หนา 0.7มม. (ศสท)</t>
  </si>
  <si>
    <t>กษ 481 ลว 7 กพ. 68</t>
  </si>
  <si>
    <t>จัดซื้อกระเป๋าเอกสารอบรม 140 ใบ (กลุ่มจัดที่ดิน)</t>
  </si>
  <si>
    <t>บริษัท กรีนเวิลด์ แมนูแฟคทอรี่ จำกัด</t>
  </si>
  <si>
    <t>กษ 1105/303 ลว 17 มค. 68</t>
  </si>
  <si>
    <t>จัดซื้อวัสดุจัดทำโครงการทัศนศึกษาดูงานฯ 3 รายการ (สสพ.1)</t>
  </si>
  <si>
    <t>ร้านอาทรพาณิชย์</t>
  </si>
  <si>
    <t>กษ 1109/241 ลว 22 มค. 68</t>
  </si>
  <si>
    <t>จัดซื้อวัสดุโครงการประชุมฯ 2 รายการ (กพง)</t>
  </si>
  <si>
    <t>ร้าน เจ.เอ็น.พี. กรุ๊ป</t>
  </si>
  <si>
    <t>กษ 1106/159 ลว 23 มค. 68</t>
  </si>
  <si>
    <t>จัดจ้างทำตรายางสำหรับประทับ 30 รายการ (กพน)</t>
  </si>
  <si>
    <t>กษ 500 ลว 5 กพ. 68</t>
  </si>
  <si>
    <t>จัดซื้อวัสดุสำนักงาน 19 รายการ (กพน)</t>
  </si>
  <si>
    <t>กษ 501 ลว 5 กพ. 68</t>
  </si>
  <si>
    <t>จัดจ้างทำตรายางสำหรับประทับ 7 รายการ (กลุ่มพัสดุ)</t>
  </si>
  <si>
    <t>กษ 510 ลว 6 กพ. 68</t>
  </si>
  <si>
    <t>จัดซื้อของสมนาคุณศึกษาดูงาน (สสพ.1)</t>
  </si>
  <si>
    <t>ร้านผลไม้ราชวัตร (คุณแหม่ม)</t>
  </si>
  <si>
    <t>กษ 1109/407 ลว 4 กพ. 68</t>
  </si>
  <si>
    <t>จัดซื้อวัสดุสำหรับงานซ่อม เปลี่ยน 32 รายการ (กลุ่มพัสดุ)</t>
  </si>
  <si>
    <t>กษ 505 ลว 7 กพ. 68</t>
  </si>
  <si>
    <t>จัดซื้อวัสดุโครงการฝึกอบรม 5 รายการ (กพง)</t>
  </si>
  <si>
    <t>กษ 1106/221 ลว 31 มค. 68</t>
  </si>
  <si>
    <t>จัดซื้อหมึกพิมพ์ HP LaserJet CF226A 1 กล่อง (กลุ่มการเงิน)</t>
  </si>
  <si>
    <t>กษ 547 ลว 10 กพ. 68</t>
  </si>
  <si>
    <t>จัดซื้อวัสดุสำนักงาน 11 รายการ (กลุ่มตรวจราชการ)</t>
  </si>
  <si>
    <t>กษ 558 ลว 11 กพ. 68</t>
  </si>
  <si>
    <t>จัดซื้อวัสดุสำนักงาน 73 รายการ (สทส)</t>
  </si>
  <si>
    <t>กษ 566 ลว 18 กพ. 68</t>
  </si>
  <si>
    <t>จัดจ้างถ่ายเอกสารประกอบการฝึกอบรม 100 ชุด (สนม)</t>
  </si>
  <si>
    <t>ร้าน เอ.โอ.ดี ซัพพลาย โดยนางสาวศิริพร เศวตนันทิกุล</t>
  </si>
  <si>
    <t>กษ 1115/262 ลว 3 กพ. 68</t>
  </si>
  <si>
    <t>จัดซื้อวัสดุโครงการประชุมฯ 4 รายการ (กพง)</t>
  </si>
  <si>
    <t>กษ 1106/276 ลว 7 กพ. 68</t>
  </si>
  <si>
    <t>จัดซื้อของที่ระลึกมอบให้ชาวต่างชาติ 1 ชุด (กผง)</t>
  </si>
  <si>
    <t>ร้านเบญจรงค์สวนจตุจักร</t>
  </si>
  <si>
    <t>กษ 1104/199 ลว 13 กพ. 68</t>
  </si>
  <si>
    <t>จัดจ้างทำตรายาง 16 รายการ (สนม)</t>
  </si>
  <si>
    <t>กษ 636 ลว 18 กพ. 68</t>
  </si>
  <si>
    <t>จัดจ้างแถลงข่าว 1 งาน (กลุ่มประชาสัมพันธ์)</t>
  </si>
  <si>
    <t>นางสาวธีรนันท์ จึงสุทธิวงษ์</t>
  </si>
  <si>
    <t>กษ 557 ลว 11 กพ. 68</t>
  </si>
  <si>
    <t>จัดจ้างทำตรายาง 4 รายการ (กพน)</t>
  </si>
  <si>
    <t>กษ 637 ลว 18 กพ. 68</t>
  </si>
  <si>
    <t>จัดจ้างทำตรายาง 5 รายการ (กพก)</t>
  </si>
  <si>
    <t>กษ 638 ลว 18 กพ. 68</t>
  </si>
  <si>
    <t>จัดซื้อวัสดุสำนักงาน 5 รายการ (กพก)</t>
  </si>
  <si>
    <t>กษ 641 ลว 18 กพ. 68</t>
  </si>
  <si>
    <t>จัดจ้างทำตรายาง 4 รายการ (สสพ.2)</t>
  </si>
  <si>
    <t>กษ 639 ลว 18 กพ. 68</t>
  </si>
  <si>
    <t>จัดซื้อวัสดุสำนักงาน 4 รายการ (สสพ.1)</t>
  </si>
  <si>
    <t>กษ 640 ลว 18 กพ. 68</t>
  </si>
  <si>
    <t>จัดจ้างทำตรายาง 7 รายการ (กลุ่มการเงิน)</t>
  </si>
  <si>
    <t>กษ 664 ลว 19 กพ. 68</t>
  </si>
  <si>
    <t>จัดซื้อวัสดุสำนักงาน 7 รายการ (กพน)</t>
  </si>
  <si>
    <t>อยู่ในวงเงินงบประมาณ (กพส)</t>
  </si>
  <si>
    <t>กษ 668 ลว 19 กพ. 68</t>
  </si>
  <si>
    <t>จัดซื้อวัสดุโครงการประชุมฯ 3 รายการ (สนม)</t>
  </si>
  <si>
    <t>กษ 657 ลว 19 กพ. 68</t>
  </si>
  <si>
    <t>จัดซื้อวัสดุโครงการประชุมฯ 3 รายการ (กพง)</t>
  </si>
  <si>
    <t>กษ 1106/312 ลว 10 กพ. 68</t>
  </si>
  <si>
    <t>จัดซื้อวัสดุโครงการประชุมฯ 3 รายการ (กพก)</t>
  </si>
  <si>
    <t>กษ 1107/555 ลว 14 กพ. 68</t>
  </si>
  <si>
    <t>จัดจ้างทำตรายาง 2 รายการ (สนม)</t>
  </si>
  <si>
    <t>กษ 814 ลว 25 กพ. 68</t>
  </si>
  <si>
    <t>จัดเช่าห้องประชุม 1 งาน (กพง)</t>
  </si>
  <si>
    <t>โรงแรมเซ็นทารา ไลฟ์ ศูนย์ราชการและคอนเวนชั่นเซ็นเตอร์</t>
  </si>
  <si>
    <t>กษ 810 ลว 26 กพ. 68</t>
  </si>
  <si>
    <t>จัดซื้อวัสดุสำนักงาน 2 รายการ (กพง)</t>
  </si>
  <si>
    <t>กษ 766 ลว 21 กพ. 68</t>
  </si>
  <si>
    <t>กษ 767 ลว 21 กพ. 68</t>
  </si>
  <si>
    <t>จัดซื้อวัสดุโครงการฝึกอบรมฯ 6 รายการ (สทส)</t>
  </si>
  <si>
    <t>กษ 1111/630 ลว 14 กพ. 68</t>
  </si>
  <si>
    <t>จัดซื้อวัสดุใช้ดำเนินโครงการ 18 รายการ (กพง)</t>
  </si>
  <si>
    <t>กษ 768 ลว 21 กพ. 68</t>
  </si>
  <si>
    <t>ร้านอิทธิมนต์ เครื่องสังฆภัณฑ์</t>
  </si>
  <si>
    <t>กษ 791 ลว 24 กพ. 68</t>
  </si>
  <si>
    <t>ร้าน CHIC FLOWERS</t>
  </si>
  <si>
    <t>กษ 1106/285 ลว 7 กพ. 68</t>
  </si>
  <si>
    <t>จัดซื้อวัสดุสำนักงาน 11 รายการ (กพน)</t>
  </si>
  <si>
    <t>กษ 812 ลว 26 กพ. 68</t>
  </si>
  <si>
    <t>จัดซื้อกระดาษถ่ายเอกสารหรือพิมพ์งาน 200 รีม (กค)</t>
  </si>
  <si>
    <t>กษ 811 ลว 26 กพ. 68</t>
  </si>
  <si>
    <t>จัดซื้อวัสดุโครงการประชุมฯ 7 รายการ (กพง)</t>
  </si>
  <si>
    <t>กษ 1106/354 ลว 20 กพ. 68</t>
  </si>
  <si>
    <t>จัดซื้อวัสดุสำนักงาน 3 รายการ (กลุ่มสารบรรณ)</t>
  </si>
  <si>
    <t>กษ 823 ลว 27 กพ. 68</t>
  </si>
  <si>
    <t>จัดซื้อวัสดุสำนักงาน 8 รายการ (กพน.)</t>
  </si>
  <si>
    <t>กษ 830 ลว 27 กพ. 68</t>
  </si>
  <si>
    <t>จัดซื้อวัสดุโครงการประชุม 3 รายการ (กพก)</t>
  </si>
  <si>
    <t>กษ 1107/663 ลว 24 กพ. 68</t>
  </si>
  <si>
    <t>จัดจ้างทำตรายาง 3 รายการ (กพน)</t>
  </si>
  <si>
    <t>กษ 862 ลว 28 กพ. 68</t>
  </si>
  <si>
    <t>จัดซื้อวัสดุโครงการฝึกอบรม 10 รายการ (กผง)</t>
  </si>
  <si>
    <t>กษ 831 ลว 27 กพ. 68</t>
  </si>
  <si>
    <t>กษ 1106/396 ลว 20 กพ. 68</t>
  </si>
  <si>
    <t>จัดซื้อวัสดุโครงการประชุมฯ 3 รายการ (สสพ.1)</t>
  </si>
  <si>
    <t>กษ 1109/692 ลว 21 กพ. 68</t>
  </si>
  <si>
    <t>จัดซื้อวัสดุโครงการประชุมฯ 4 รายการ (สสพ.1)</t>
  </si>
  <si>
    <t>กษ 1109/691 ลว 21 กพ. 68</t>
  </si>
  <si>
    <t>จัดซื้อพานพุ่ม งานวันสหกรณ์แห่งชาติ ประจำปีงบประมาณ 2568 (สสพ.2)</t>
  </si>
  <si>
    <t>นายอนุชา มลิชัย</t>
  </si>
  <si>
    <t>กษ 1110/705 ลว 26 กพ. 68</t>
  </si>
  <si>
    <t>จ้างเหมารถบัสเพื่อใช้ปฏิบัติราชการ โครงการฝึกอบรม หลักสูตร</t>
  </si>
  <si>
    <t>บริษัท วันแบงคอก 9666 จำกัด</t>
  </si>
  <si>
    <t xml:space="preserve">ใบสั่งจ้าง 56/2568 </t>
  </si>
  <si>
    <t>พัฒนาสมรรถนะสำหรับนักวิเคราะห์นโยบายและแผนและบุคลากร</t>
  </si>
  <si>
    <t>27 กพ 68</t>
  </si>
  <si>
    <t>กองแผนงาน</t>
  </si>
  <si>
    <t>จ้างประชาสัมพันธ์วันสหกรณ์แห่งชาติ ประจำปี 2568 ผ่านการเชิญ</t>
  </si>
  <si>
    <t>สำนักสื่อสร้างสุข</t>
  </si>
  <si>
    <t>ใบสั่งจ้าง 51/2568</t>
  </si>
  <si>
    <t>สื่อมวลชนร่วมทำข่าว</t>
  </si>
  <si>
    <t>28 กพ 68</t>
  </si>
  <si>
    <t>จ้างพิมพ์หนังสือสารสนเทศสหกรณ์ กลุ่มเกษตรกร และกลุ่มอาชีพ</t>
  </si>
  <si>
    <t>ชุมนุมสหกรณ์การเกษตรแห่งประเทศไทย จำกัด</t>
  </si>
  <si>
    <t>ใบสั่งจ้าง 45/2568</t>
  </si>
  <si>
    <t xml:space="preserve"> ณ 31 ธันวาคม 2567</t>
  </si>
  <si>
    <t>13 กพ 68</t>
  </si>
  <si>
    <t>จ้างจัดนิทรรศการเฉลิมพระเกียรติพระบาทสมเด็จพระเจ้าอยู่หัว บริเวณ</t>
  </si>
  <si>
    <t>นายทวีชัย หมื่นรักษ์</t>
  </si>
  <si>
    <t>ใบสั่งจ้าง 44/2568</t>
  </si>
  <si>
    <t>เกาะกลางถนนราชดำเนินนอก ฝั่งกระทรวงเกษตรและสหกรณ์ ปีงบประมาณ 2568</t>
  </si>
  <si>
    <t>4 กพ 68</t>
  </si>
  <si>
    <t>ซื้อน้ำดื่มประจำเดือนกุมภาพันธ์ 2568 ของหน่วยงานส่วนกลางกรม</t>
  </si>
  <si>
    <t>ร้านสหกรณ์เทเวศน์ จำกัด</t>
  </si>
  <si>
    <t>กษ 1103/4758</t>
  </si>
  <si>
    <t>จัดซื้อหนังสือพิมพ์ประจำเดือนกุมภาพันธ์ 2568</t>
  </si>
  <si>
    <t>จ้างเหมาดูแลกำจัดปลวก มด แมลงสาบ หนูและยุง</t>
  </si>
  <si>
    <t>ห้างหุ้นส่วนจำกัด สยามธุรภัณฑ์</t>
  </si>
  <si>
    <t xml:space="preserve">      5319 ลว. 22 ต.ค. 67</t>
  </si>
  <si>
    <t>มกราคม 2568 และเดือนกุมภาพันธ์ 2568</t>
  </si>
  <si>
    <t>จ้างพิมพ์บอร์ดประชาสัมพันธ์วันสหกรณ์แห่งชาติ 26 กุมภาพันธ์ 2568</t>
  </si>
  <si>
    <t>และกลุ่มเกษตรกรดีเด่น ระดับภาค ประจำปีงบประมาณ 2568</t>
  </si>
  <si>
    <t>จัดซื้อวัสดุจัดนิทรรศการ งานวันสหกรณ์แห่งชาติ ประจำปีงบประมาณ พ.ศ. 2568 (สทส)</t>
  </si>
  <si>
    <t>จัดซื้อวัสดุในพิธีสงฆ์ งานวันสหกรณ์แห่งชาติ ประจำปีงบประมาณ พ.ศ. 2568</t>
  </si>
  <si>
    <t>ประจำปีงบประมาณ พ.ศ. 2568 ประจำเดือน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</si>
</sst>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87" formatCode="_-* #,##0_-;\-* #,##0_-;_-* &quot;-&quot;??_-;_-@_-"/>
    <numFmt numFmtId="188" formatCode="[$-107041E]d\ mmm\ yy;@"/>
  </numFmts>
  <fonts count="9" x14ac:knownFonts="1">
    <font>
      <sz val="14"/>
      <name val="Cordia New"/>
      <family val="2"/>
    </font>
    <font>
      <sz val="14"/>
      <name val="Cordia New"/>
      <family val="2"/>
    </font>
    <font>
      <b/>
      <sz val="16"/>
      <name val="TH SarabunIT๙"/>
      <family val="2"/>
    </font>
    <font>
      <b/>
      <sz val="16"/>
      <name val="TH SarabunIT๙"/>
      <family val="2"/>
      <charset val="222"/>
    </font>
    <font>
      <sz val="16"/>
      <name val="TH SarabunIT๙"/>
      <family val="2"/>
    </font>
    <font>
      <sz val="16"/>
      <name val="TH SarabunIT๙"/>
      <family val="2"/>
      <charset val="222"/>
    </font>
    <font>
      <sz val="16"/>
      <color rgb="FF000000"/>
      <name val="TH SarabunIT๙"/>
      <family val="2"/>
    </font>
    <font>
      <sz val="16"/>
      <name val="Cordia New"/>
      <family val="2"/>
    </font>
    <font>
      <sz val="14"/>
      <name val="TH SarabunIT๙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</cellStyleXfs>
  <cellXfs count="246">
    <xf numFmtId="0" fontId="0" fillId="0" borderId="0" xfId="0"/>
    <xf numFmtId="0" fontId="2" fillId="0" borderId="0" xfId="0" applyFont="1" applyAlignment="1">
      <alignment horizontal="center" shrinkToFit="1"/>
    </xf>
    <xf numFmtId="0" fontId="3" fillId="0" borderId="0" xfId="0" applyFont="1" applyAlignment="1">
      <alignment shrinkToFit="1"/>
    </xf>
    <xf numFmtId="43" fontId="3" fillId="0" borderId="0" xfId="1" applyFont="1" applyAlignment="1">
      <alignment shrinkToFit="1"/>
    </xf>
    <xf numFmtId="187" fontId="3" fillId="0" borderId="0" xfId="1" applyNumberFormat="1" applyFont="1" applyAlignment="1">
      <alignment shrinkToFit="1"/>
    </xf>
    <xf numFmtId="0" fontId="3" fillId="0" borderId="0" xfId="0" applyFont="1" applyAlignment="1">
      <alignment horizontal="left" shrinkToFit="1"/>
    </xf>
    <xf numFmtId="0" fontId="3" fillId="0" borderId="0" xfId="0" applyFont="1" applyAlignment="1">
      <alignment horizontal="left" vertical="top" shrinkToFit="1"/>
    </xf>
    <xf numFmtId="43" fontId="3" fillId="0" borderId="0" xfId="1" applyFont="1" applyAlignment="1">
      <alignment horizontal="left" vertical="top" shrinkToFit="1"/>
    </xf>
    <xf numFmtId="43" fontId="3" fillId="0" borderId="0" xfId="1" applyFont="1" applyAlignment="1">
      <alignment horizontal="center" shrinkToFit="1"/>
    </xf>
    <xf numFmtId="49" fontId="3" fillId="0" borderId="0" xfId="0" applyNumberFormat="1" applyFont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shrinkToFit="1"/>
    </xf>
    <xf numFmtId="187" fontId="3" fillId="0" borderId="2" xfId="1" applyNumberFormat="1" applyFont="1" applyBorder="1" applyAlignment="1">
      <alignment horizontal="center" shrinkToFit="1"/>
    </xf>
    <xf numFmtId="43" fontId="3" fillId="0" borderId="2" xfId="1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wrapText="1" shrinkToFit="1"/>
    </xf>
    <xf numFmtId="0" fontId="3" fillId="0" borderId="4" xfId="0" applyFont="1" applyBorder="1" applyAlignment="1">
      <alignment horizontal="center" vertical="center" shrinkToFit="1"/>
    </xf>
    <xf numFmtId="43" fontId="3" fillId="0" borderId="4" xfId="1" applyFont="1" applyBorder="1" applyAlignment="1">
      <alignment horizontal="center" vertical="center" shrinkToFit="1"/>
    </xf>
    <xf numFmtId="43" fontId="3" fillId="0" borderId="5" xfId="1" applyFont="1" applyBorder="1" applyAlignment="1">
      <alignment horizontal="center" vertical="center" wrapText="1" shrinkToFit="1"/>
    </xf>
    <xf numFmtId="0" fontId="3" fillId="0" borderId="5" xfId="0" applyFont="1" applyBorder="1" applyAlignment="1">
      <alignment horizontal="center" vertical="center" shrinkToFit="1"/>
    </xf>
    <xf numFmtId="43" fontId="3" fillId="0" borderId="2" xfId="1" applyFont="1" applyBorder="1" applyAlignment="1">
      <alignment horizontal="center" shrinkToFit="1"/>
    </xf>
    <xf numFmtId="0" fontId="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center" shrinkToFit="1"/>
    </xf>
    <xf numFmtId="0" fontId="2" fillId="0" borderId="6" xfId="0" applyFont="1" applyBorder="1" applyAlignment="1">
      <alignment horizontal="center" vertical="center" shrinkToFit="1"/>
    </xf>
    <xf numFmtId="0" fontId="3" fillId="0" borderId="6" xfId="0" applyFont="1" applyBorder="1" applyAlignment="1">
      <alignment horizontal="center" vertical="center" shrinkToFit="1"/>
    </xf>
    <xf numFmtId="187" fontId="3" fillId="0" borderId="6" xfId="1" applyNumberFormat="1" applyFont="1" applyBorder="1" applyAlignment="1">
      <alignment horizontal="center" shrinkToFit="1"/>
    </xf>
    <xf numFmtId="43" fontId="3" fillId="0" borderId="6" xfId="1" applyFont="1" applyBorder="1" applyAlignment="1">
      <alignment horizontal="center" vertical="center" shrinkToFit="1"/>
    </xf>
    <xf numFmtId="0" fontId="3" fillId="0" borderId="7" xfId="0" applyFont="1" applyBorder="1" applyAlignment="1">
      <alignment horizontal="center" vertical="center" shrinkToFit="1"/>
    </xf>
    <xf numFmtId="43" fontId="3" fillId="0" borderId="0" xfId="1" applyFont="1" applyBorder="1" applyAlignment="1">
      <alignment horizontal="center" vertical="center" shrinkToFit="1"/>
    </xf>
    <xf numFmtId="43" fontId="3" fillId="0" borderId="8" xfId="1" applyFont="1" applyBorder="1" applyAlignment="1">
      <alignment horizontal="center" vertical="center" shrinkToFit="1"/>
    </xf>
    <xf numFmtId="0" fontId="3" fillId="0" borderId="8" xfId="0" applyFont="1" applyBorder="1" applyAlignment="1">
      <alignment horizontal="center" vertical="center" shrinkToFit="1"/>
    </xf>
    <xf numFmtId="43" fontId="3" fillId="0" borderId="6" xfId="1" applyFont="1" applyBorder="1" applyAlignment="1">
      <alignment horizontal="center" shrinkToFit="1"/>
    </xf>
    <xf numFmtId="0" fontId="2" fillId="0" borderId="6" xfId="0" applyFont="1" applyBorder="1" applyAlignment="1">
      <alignment horizontal="center" shrinkToFit="1"/>
    </xf>
    <xf numFmtId="49" fontId="2" fillId="0" borderId="6" xfId="0" applyNumberFormat="1" applyFont="1" applyBorder="1" applyAlignment="1">
      <alignment horizontal="center" shrinkToFit="1"/>
    </xf>
    <xf numFmtId="0" fontId="2" fillId="0" borderId="9" xfId="0" applyFont="1" applyBorder="1" applyAlignment="1">
      <alignment horizontal="center" vertical="center" shrinkToFit="1"/>
    </xf>
    <xf numFmtId="0" fontId="3" fillId="0" borderId="9" xfId="0" applyFont="1" applyBorder="1" applyAlignment="1">
      <alignment horizontal="center" vertical="center" shrinkToFit="1"/>
    </xf>
    <xf numFmtId="187" fontId="3" fillId="0" borderId="9" xfId="1" applyNumberFormat="1" applyFont="1" applyBorder="1" applyAlignment="1">
      <alignment horizontal="center" shrinkToFit="1"/>
    </xf>
    <xf numFmtId="0" fontId="3" fillId="0" borderId="10" xfId="0" applyFont="1" applyBorder="1" applyAlignment="1">
      <alignment horizontal="center" vertical="center" shrinkToFit="1"/>
    </xf>
    <xf numFmtId="0" fontId="3" fillId="0" borderId="11" xfId="0" applyFont="1" applyBorder="1" applyAlignment="1">
      <alignment horizontal="center" vertical="center" shrinkToFit="1"/>
    </xf>
    <xf numFmtId="43" fontId="3" fillId="0" borderId="9" xfId="1" applyFont="1" applyBorder="1" applyAlignment="1">
      <alignment horizontal="center" shrinkToFit="1"/>
    </xf>
    <xf numFmtId="0" fontId="2" fillId="0" borderId="9" xfId="0" applyFont="1" applyBorder="1" applyAlignment="1">
      <alignment horizontal="center" shrinkToFit="1"/>
    </xf>
    <xf numFmtId="49" fontId="2" fillId="0" borderId="9" xfId="0" applyNumberFormat="1" applyFont="1" applyBorder="1" applyAlignment="1">
      <alignment horizontal="center" shrinkToFit="1"/>
    </xf>
    <xf numFmtId="0" fontId="4" fillId="0" borderId="2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left" vertical="top" wrapText="1"/>
    </xf>
    <xf numFmtId="43" fontId="4" fillId="0" borderId="2" xfId="2" applyFont="1" applyBorder="1" applyAlignment="1">
      <alignment horizontal="center" vertical="center"/>
    </xf>
    <xf numFmtId="187" fontId="4" fillId="0" borderId="2" xfId="1" applyNumberFormat="1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 shrinkToFit="1"/>
    </xf>
    <xf numFmtId="0" fontId="5" fillId="0" borderId="6" xfId="3" applyFont="1" applyBorder="1" applyAlignment="1">
      <alignment horizontal="left" vertical="top" shrinkToFit="1"/>
    </xf>
    <xf numFmtId="0" fontId="6" fillId="0" borderId="0" xfId="0" applyFont="1" applyAlignment="1">
      <alignment horizontal="center" vertical="center"/>
    </xf>
    <xf numFmtId="4" fontId="4" fillId="0" borderId="0" xfId="0" applyNumberFormat="1" applyFont="1" applyAlignment="1">
      <alignment horizontal="center" vertical="center"/>
    </xf>
    <xf numFmtId="4" fontId="4" fillId="0" borderId="8" xfId="0" applyNumberFormat="1" applyFont="1" applyBorder="1" applyAlignment="1">
      <alignment horizontal="left" vertical="top"/>
    </xf>
    <xf numFmtId="0" fontId="6" fillId="0" borderId="5" xfId="0" applyFont="1" applyBorder="1" applyAlignment="1">
      <alignment horizontal="center" vertical="center"/>
    </xf>
    <xf numFmtId="4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shrinkToFit="1"/>
    </xf>
    <xf numFmtId="49" fontId="4" fillId="0" borderId="2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0" borderId="6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left" vertical="top" wrapText="1"/>
    </xf>
    <xf numFmtId="43" fontId="4" fillId="0" borderId="6" xfId="1" applyFont="1" applyBorder="1" applyAlignment="1">
      <alignment horizontal="center" vertical="center" shrinkToFit="1"/>
    </xf>
    <xf numFmtId="187" fontId="4" fillId="0" borderId="6" xfId="1" applyNumberFormat="1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4" fontId="4" fillId="0" borderId="0" xfId="0" applyNumberFormat="1" applyFont="1" applyAlignment="1">
      <alignment horizontal="center" vertical="center" shrinkToFit="1"/>
    </xf>
    <xf numFmtId="43" fontId="4" fillId="0" borderId="0" xfId="1" applyFont="1" applyBorder="1" applyAlignment="1">
      <alignment horizontal="center" vertical="center" shrinkToFit="1"/>
    </xf>
    <xf numFmtId="4" fontId="4" fillId="0" borderId="8" xfId="0" applyNumberFormat="1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shrinkToFit="1"/>
    </xf>
    <xf numFmtId="49" fontId="4" fillId="0" borderId="6" xfId="0" applyNumberFormat="1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0" fontId="4" fillId="0" borderId="9" xfId="0" applyFont="1" applyBorder="1" applyAlignment="1">
      <alignment horizontal="left" vertical="top" wrapText="1"/>
    </xf>
    <xf numFmtId="43" fontId="4" fillId="0" borderId="9" xfId="1" applyFont="1" applyBorder="1" applyAlignment="1">
      <alignment horizontal="center" vertical="center" shrinkToFit="1"/>
    </xf>
    <xf numFmtId="187" fontId="4" fillId="0" borderId="9" xfId="1" applyNumberFormat="1" applyFont="1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 shrinkToFit="1"/>
    </xf>
    <xf numFmtId="0" fontId="5" fillId="0" borderId="9" xfId="3" applyFont="1" applyBorder="1" applyAlignment="1">
      <alignment horizontal="left" vertical="top" shrinkToFit="1"/>
    </xf>
    <xf numFmtId="4" fontId="4" fillId="0" borderId="1" xfId="0" applyNumberFormat="1" applyFont="1" applyBorder="1" applyAlignment="1">
      <alignment horizontal="center" vertical="center" shrinkToFit="1"/>
    </xf>
    <xf numFmtId="43" fontId="4" fillId="0" borderId="1" xfId="1" applyFont="1" applyBorder="1" applyAlignment="1">
      <alignment horizontal="center" vertical="center" shrinkToFit="1"/>
    </xf>
    <xf numFmtId="4" fontId="4" fillId="0" borderId="11" xfId="0" applyNumberFormat="1" applyFont="1" applyBorder="1" applyAlignment="1">
      <alignment horizontal="left" vertical="top"/>
    </xf>
    <xf numFmtId="4" fontId="4" fillId="0" borderId="11" xfId="0" applyNumberFormat="1" applyFont="1" applyBorder="1" applyAlignment="1">
      <alignment horizontal="center" vertical="center" shrinkToFit="1"/>
    </xf>
    <xf numFmtId="49" fontId="5" fillId="0" borderId="9" xfId="0" applyNumberFormat="1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/>
    </xf>
    <xf numFmtId="0" fontId="6" fillId="0" borderId="6" xfId="0" applyFont="1" applyBorder="1" applyAlignment="1">
      <alignment horizontal="left" vertical="center"/>
    </xf>
    <xf numFmtId="4" fontId="4" fillId="0" borderId="6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left" vertical="center" shrinkToFit="1"/>
    </xf>
    <xf numFmtId="0" fontId="4" fillId="0" borderId="9" xfId="0" applyFont="1" applyBorder="1" applyAlignment="1">
      <alignment horizontal="left" vertical="center" shrinkToFit="1"/>
    </xf>
    <xf numFmtId="0" fontId="4" fillId="0" borderId="0" xfId="0" applyFont="1" applyAlignment="1">
      <alignment horizontal="center" vertical="center" shrinkToFit="1"/>
    </xf>
    <xf numFmtId="0" fontId="4" fillId="0" borderId="8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wrapText="1" shrinkToFit="1"/>
    </xf>
    <xf numFmtId="188" fontId="4" fillId="0" borderId="6" xfId="0" applyNumberFormat="1" applyFont="1" applyBorder="1" applyAlignment="1">
      <alignment horizontal="center" vertical="center" shrinkToFit="1"/>
    </xf>
    <xf numFmtId="43" fontId="2" fillId="0" borderId="6" xfId="1" applyFont="1" applyBorder="1" applyAlignment="1">
      <alignment horizontal="center" vertical="center" shrinkToFit="1"/>
    </xf>
    <xf numFmtId="0" fontId="2" fillId="0" borderId="7" xfId="0" applyFont="1" applyBorder="1" applyAlignment="1">
      <alignment horizontal="center" vertical="center" shrinkToFit="1"/>
    </xf>
    <xf numFmtId="43" fontId="2" fillId="0" borderId="0" xfId="1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 shrinkToFit="1"/>
    </xf>
    <xf numFmtId="188" fontId="2" fillId="0" borderId="6" xfId="0" applyNumberFormat="1" applyFont="1" applyBorder="1" applyAlignment="1">
      <alignment horizontal="center" vertical="center" shrinkToFit="1"/>
    </xf>
    <xf numFmtId="0" fontId="2" fillId="0" borderId="9" xfId="0" applyFont="1" applyBorder="1" applyAlignment="1">
      <alignment horizontal="left" vertical="center" shrinkToFit="1"/>
    </xf>
    <xf numFmtId="43" fontId="2" fillId="0" borderId="9" xfId="1" applyFont="1" applyBorder="1" applyAlignment="1">
      <alignment horizontal="center" vertical="center" shrinkToFit="1"/>
    </xf>
    <xf numFmtId="0" fontId="2" fillId="0" borderId="10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43" fontId="2" fillId="0" borderId="1" xfId="1" applyFont="1" applyBorder="1" applyAlignment="1">
      <alignment horizontal="center" vertical="center" shrinkToFit="1"/>
    </xf>
    <xf numFmtId="0" fontId="2" fillId="0" borderId="11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wrapText="1" shrinkToFit="1"/>
    </xf>
    <xf numFmtId="188" fontId="2" fillId="0" borderId="9" xfId="0" applyNumberFormat="1" applyFont="1" applyBorder="1" applyAlignment="1">
      <alignment horizontal="center" vertical="center" shrinkToFit="1"/>
    </xf>
    <xf numFmtId="0" fontId="4" fillId="0" borderId="11" xfId="0" applyFont="1" applyBorder="1" applyAlignment="1">
      <alignment horizontal="center" vertical="center" shrinkToFit="1"/>
    </xf>
    <xf numFmtId="188" fontId="4" fillId="0" borderId="9" xfId="0" applyNumberFormat="1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49" fontId="4" fillId="0" borderId="9" xfId="0" applyNumberFormat="1" applyFont="1" applyBorder="1" applyAlignment="1">
      <alignment horizontal="left" vertical="center" shrinkToFit="1"/>
    </xf>
    <xf numFmtId="49" fontId="5" fillId="0" borderId="6" xfId="0" applyNumberFormat="1" applyFont="1" applyBorder="1" applyAlignment="1">
      <alignment horizontal="center" vertical="center" shrinkToFit="1"/>
    </xf>
    <xf numFmtId="3" fontId="4" fillId="0" borderId="6" xfId="0" applyNumberFormat="1" applyFont="1" applyBorder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 shrinkToFit="1"/>
    </xf>
    <xf numFmtId="0" fontId="4" fillId="0" borderId="6" xfId="0" applyFont="1" applyBorder="1" applyAlignment="1">
      <alignment horizontal="left" vertical="center" wrapText="1"/>
    </xf>
    <xf numFmtId="187" fontId="4" fillId="0" borderId="6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left" vertical="center" wrapText="1"/>
    </xf>
    <xf numFmtId="4" fontId="4" fillId="0" borderId="9" xfId="0" applyNumberFormat="1" applyFont="1" applyBorder="1" applyAlignment="1">
      <alignment horizontal="center" vertical="center"/>
    </xf>
    <xf numFmtId="187" fontId="4" fillId="0" borderId="9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center"/>
    </xf>
    <xf numFmtId="3" fontId="4" fillId="0" borderId="9" xfId="0" applyNumberFormat="1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4" fontId="4" fillId="0" borderId="9" xfId="0" applyNumberFormat="1" applyFont="1" applyBorder="1" applyAlignment="1">
      <alignment horizontal="center" vertical="center" shrinkToFit="1"/>
    </xf>
    <xf numFmtId="0" fontId="4" fillId="0" borderId="11" xfId="0" applyFont="1" applyBorder="1" applyAlignment="1">
      <alignment horizontal="center" vertical="center" wrapText="1" shrinkToFit="1"/>
    </xf>
    <xf numFmtId="4" fontId="4" fillId="0" borderId="6" xfId="0" applyNumberFormat="1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wrapText="1" shrinkToFit="1"/>
    </xf>
    <xf numFmtId="43" fontId="4" fillId="0" borderId="1" xfId="1" applyFont="1" applyFill="1" applyBorder="1" applyAlignment="1">
      <alignment horizontal="center" vertical="center" shrinkToFit="1"/>
    </xf>
    <xf numFmtId="43" fontId="4" fillId="0" borderId="9" xfId="1" applyFont="1" applyFill="1" applyBorder="1" applyAlignment="1">
      <alignment horizontal="center" vertical="center" shrinkToFit="1"/>
    </xf>
    <xf numFmtId="0" fontId="4" fillId="0" borderId="2" xfId="3" applyFont="1" applyBorder="1" applyAlignment="1">
      <alignment shrinkToFit="1"/>
    </xf>
    <xf numFmtId="43" fontId="4" fillId="0" borderId="2" xfId="1" applyFont="1" applyBorder="1" applyAlignment="1">
      <alignment horizontal="right" shrinkToFit="1"/>
    </xf>
    <xf numFmtId="0" fontId="4" fillId="0" borderId="6" xfId="3" applyFont="1" applyBorder="1" applyAlignment="1">
      <alignment horizontal="center" vertical="center" shrinkToFit="1"/>
    </xf>
    <xf numFmtId="0" fontId="4" fillId="0" borderId="0" xfId="3" applyFont="1" applyAlignment="1">
      <alignment shrinkToFit="1"/>
    </xf>
    <xf numFmtId="43" fontId="4" fillId="0" borderId="0" xfId="1" applyFont="1" applyBorder="1" applyAlignment="1">
      <alignment shrinkToFit="1"/>
    </xf>
    <xf numFmtId="43" fontId="4" fillId="0" borderId="8" xfId="1" applyFont="1" applyBorder="1" applyAlignment="1">
      <alignment shrinkToFit="1"/>
    </xf>
    <xf numFmtId="0" fontId="4" fillId="0" borderId="5" xfId="3" applyFont="1" applyBorder="1" applyAlignment="1">
      <alignment shrinkToFit="1"/>
    </xf>
    <xf numFmtId="43" fontId="4" fillId="0" borderId="2" xfId="1" applyFont="1" applyBorder="1" applyAlignment="1">
      <alignment horizontal="left" shrinkToFit="1"/>
    </xf>
    <xf numFmtId="0" fontId="4" fillId="0" borderId="2" xfId="3" applyFont="1" applyBorder="1" applyAlignment="1">
      <alignment horizontal="left" shrinkToFit="1"/>
    </xf>
    <xf numFmtId="49" fontId="4" fillId="0" borderId="2" xfId="3" applyNumberFormat="1" applyFont="1" applyBorder="1" applyAlignment="1">
      <alignment horizontal="center" shrinkToFit="1"/>
    </xf>
    <xf numFmtId="0" fontId="1" fillId="0" borderId="0" xfId="3"/>
    <xf numFmtId="0" fontId="4" fillId="0" borderId="6" xfId="3" applyFont="1" applyBorder="1" applyAlignment="1">
      <alignment horizontal="left" shrinkToFit="1"/>
    </xf>
    <xf numFmtId="43" fontId="4" fillId="0" borderId="6" xfId="1" applyFont="1" applyBorder="1" applyAlignment="1">
      <alignment horizontal="right" shrinkToFit="1"/>
    </xf>
    <xf numFmtId="0" fontId="4" fillId="0" borderId="7" xfId="3" applyFont="1" applyBorder="1" applyAlignment="1">
      <alignment horizontal="center" vertical="center" shrinkToFit="1"/>
    </xf>
    <xf numFmtId="4" fontId="4" fillId="0" borderId="0" xfId="3" applyNumberFormat="1" applyFont="1" applyAlignment="1">
      <alignment shrinkToFit="1"/>
    </xf>
    <xf numFmtId="4" fontId="4" fillId="0" borderId="8" xfId="3" applyNumberFormat="1" applyFont="1" applyBorder="1" applyAlignment="1">
      <alignment shrinkToFit="1"/>
    </xf>
    <xf numFmtId="43" fontId="4" fillId="0" borderId="6" xfId="1" applyFont="1" applyBorder="1" applyAlignment="1">
      <alignment horizontal="left" shrinkToFit="1"/>
    </xf>
    <xf numFmtId="49" fontId="4" fillId="0" borderId="6" xfId="3" applyNumberFormat="1" applyFont="1" applyBorder="1" applyAlignment="1">
      <alignment horizontal="center" shrinkToFit="1"/>
    </xf>
    <xf numFmtId="0" fontId="4" fillId="0" borderId="9" xfId="3" applyFont="1" applyBorder="1" applyAlignment="1">
      <alignment horizontal="center" vertical="center" shrinkToFit="1"/>
    </xf>
    <xf numFmtId="0" fontId="4" fillId="0" borderId="9" xfId="3" applyFont="1" applyBorder="1" applyAlignment="1">
      <alignment shrinkToFit="1"/>
    </xf>
    <xf numFmtId="43" fontId="4" fillId="0" borderId="9" xfId="1" applyFont="1" applyBorder="1" applyAlignment="1">
      <alignment horizontal="right" shrinkToFit="1"/>
    </xf>
    <xf numFmtId="0" fontId="4" fillId="0" borderId="10" xfId="3" applyFont="1" applyBorder="1" applyAlignment="1">
      <alignment horizontal="center" shrinkToFit="1"/>
    </xf>
    <xf numFmtId="4" fontId="4" fillId="0" borderId="1" xfId="3" applyNumberFormat="1" applyFont="1" applyBorder="1" applyAlignment="1">
      <alignment shrinkToFit="1"/>
    </xf>
    <xf numFmtId="43" fontId="4" fillId="0" borderId="1" xfId="1" applyFont="1" applyBorder="1" applyAlignment="1">
      <alignment shrinkToFit="1"/>
    </xf>
    <xf numFmtId="43" fontId="4" fillId="0" borderId="11" xfId="1" applyFont="1" applyBorder="1" applyAlignment="1">
      <alignment shrinkToFit="1"/>
    </xf>
    <xf numFmtId="4" fontId="4" fillId="0" borderId="11" xfId="3" applyNumberFormat="1" applyFont="1" applyBorder="1" applyAlignment="1">
      <alignment shrinkToFit="1"/>
    </xf>
    <xf numFmtId="43" fontId="4" fillId="0" borderId="9" xfId="1" applyFont="1" applyBorder="1" applyAlignment="1">
      <alignment horizontal="left" shrinkToFit="1"/>
    </xf>
    <xf numFmtId="0" fontId="4" fillId="0" borderId="9" xfId="3" applyFont="1" applyBorder="1" applyAlignment="1">
      <alignment horizontal="left" shrinkToFit="1"/>
    </xf>
    <xf numFmtId="49" fontId="5" fillId="0" borderId="9" xfId="3" applyNumberFormat="1" applyFont="1" applyBorder="1" applyAlignment="1">
      <alignment horizontal="center" shrinkToFit="1"/>
    </xf>
    <xf numFmtId="0" fontId="1" fillId="0" borderId="1" xfId="3" applyBorder="1"/>
    <xf numFmtId="0" fontId="4" fillId="0" borderId="6" xfId="3" applyFont="1" applyBorder="1" applyAlignment="1">
      <alignment horizontal="center" shrinkToFit="1"/>
    </xf>
    <xf numFmtId="0" fontId="4" fillId="0" borderId="6" xfId="3" applyFont="1" applyBorder="1" applyAlignment="1">
      <alignment shrinkToFit="1"/>
    </xf>
    <xf numFmtId="0" fontId="4" fillId="0" borderId="8" xfId="3" applyFont="1" applyBorder="1" applyAlignment="1">
      <alignment shrinkToFit="1"/>
    </xf>
    <xf numFmtId="0" fontId="4" fillId="0" borderId="9" xfId="3" applyFont="1" applyBorder="1" applyAlignment="1">
      <alignment horizontal="center" shrinkToFit="1"/>
    </xf>
    <xf numFmtId="0" fontId="4" fillId="0" borderId="7" xfId="3" applyFont="1" applyBorder="1" applyAlignment="1">
      <alignment horizontal="center" shrinkToFit="1"/>
    </xf>
    <xf numFmtId="0" fontId="4" fillId="0" borderId="0" xfId="3" applyFont="1" applyAlignment="1">
      <alignment horizontal="left" vertical="center" shrinkToFit="1"/>
    </xf>
    <xf numFmtId="43" fontId="4" fillId="0" borderId="0" xfId="1" applyFont="1" applyBorder="1" applyAlignment="1">
      <alignment horizontal="left" shrinkToFit="1"/>
    </xf>
    <xf numFmtId="43" fontId="4" fillId="0" borderId="8" xfId="1" applyFont="1" applyBorder="1" applyAlignment="1">
      <alignment horizontal="center" shrinkToFit="1"/>
    </xf>
    <xf numFmtId="0" fontId="4" fillId="0" borderId="8" xfId="3" applyFont="1" applyBorder="1" applyAlignment="1">
      <alignment horizontal="left" vertical="center" shrinkToFit="1"/>
    </xf>
    <xf numFmtId="4" fontId="4" fillId="0" borderId="0" xfId="3" applyNumberFormat="1" applyFont="1" applyAlignment="1">
      <alignment horizontal="left" shrinkToFit="1"/>
    </xf>
    <xf numFmtId="4" fontId="4" fillId="0" borderId="8" xfId="3" applyNumberFormat="1" applyFont="1" applyBorder="1" applyAlignment="1">
      <alignment horizontal="left" shrinkToFit="1"/>
    </xf>
    <xf numFmtId="4" fontId="4" fillId="0" borderId="1" xfId="3" applyNumberFormat="1" applyFont="1" applyBorder="1" applyAlignment="1">
      <alignment horizontal="left" shrinkToFit="1"/>
    </xf>
    <xf numFmtId="43" fontId="4" fillId="0" borderId="1" xfId="1" applyFont="1" applyBorder="1" applyAlignment="1">
      <alignment horizontal="left" shrinkToFit="1"/>
    </xf>
    <xf numFmtId="43" fontId="4" fillId="0" borderId="11" xfId="1" applyFont="1" applyBorder="1" applyAlignment="1">
      <alignment horizontal="center" shrinkToFit="1"/>
    </xf>
    <xf numFmtId="4" fontId="4" fillId="0" borderId="11" xfId="3" applyNumberFormat="1" applyFont="1" applyBorder="1" applyAlignment="1">
      <alignment horizontal="left" shrinkToFit="1"/>
    </xf>
    <xf numFmtId="43" fontId="4" fillId="0" borderId="8" xfId="1" applyFont="1" applyBorder="1" applyAlignment="1">
      <alignment horizontal="left" shrinkToFit="1"/>
    </xf>
    <xf numFmtId="0" fontId="4" fillId="0" borderId="8" xfId="3" applyFont="1" applyBorder="1" applyAlignment="1">
      <alignment vertical="center" shrinkToFit="1"/>
    </xf>
    <xf numFmtId="0" fontId="8" fillId="0" borderId="0" xfId="3" applyFont="1"/>
    <xf numFmtId="43" fontId="4" fillId="0" borderId="11" xfId="1" applyFont="1" applyBorder="1" applyAlignment="1">
      <alignment horizontal="left" shrinkToFit="1"/>
    </xf>
    <xf numFmtId="49" fontId="4" fillId="0" borderId="9" xfId="3" applyNumberFormat="1" applyFont="1" applyBorder="1" applyAlignment="1">
      <alignment horizontal="center" shrinkToFit="1"/>
    </xf>
    <xf numFmtId="0" fontId="8" fillId="0" borderId="1" xfId="3" applyFont="1" applyBorder="1"/>
    <xf numFmtId="0" fontId="4" fillId="0" borderId="6" xfId="3" applyFont="1" applyBorder="1" applyAlignment="1">
      <alignment horizontal="left" vertical="center" shrinkToFit="1"/>
    </xf>
    <xf numFmtId="43" fontId="4" fillId="0" borderId="6" xfId="1" applyFont="1" applyBorder="1" applyAlignment="1">
      <alignment horizontal="center" shrinkToFit="1"/>
    </xf>
    <xf numFmtId="43" fontId="4" fillId="0" borderId="0" xfId="1" applyFont="1" applyBorder="1" applyAlignment="1">
      <alignment horizontal="center" shrinkToFit="1"/>
    </xf>
    <xf numFmtId="188" fontId="4" fillId="0" borderId="6" xfId="3" applyNumberFormat="1" applyFont="1" applyBorder="1" applyAlignment="1">
      <alignment horizontal="center" shrinkToFit="1"/>
    </xf>
    <xf numFmtId="43" fontId="2" fillId="0" borderId="6" xfId="1" applyFont="1" applyBorder="1" applyAlignment="1">
      <alignment horizontal="center" shrinkToFit="1"/>
    </xf>
    <xf numFmtId="0" fontId="2" fillId="0" borderId="7" xfId="3" applyFont="1" applyBorder="1" applyAlignment="1">
      <alignment horizontal="center" vertical="center" shrinkToFit="1"/>
    </xf>
    <xf numFmtId="0" fontId="4" fillId="0" borderId="0" xfId="3" applyFont="1" applyAlignment="1">
      <alignment horizontal="center" vertical="center" shrinkToFit="1"/>
    </xf>
    <xf numFmtId="0" fontId="2" fillId="0" borderId="8" xfId="3" applyFont="1" applyBorder="1" applyAlignment="1">
      <alignment horizontal="center" vertical="center" shrinkToFit="1"/>
    </xf>
    <xf numFmtId="0" fontId="2" fillId="0" borderId="6" xfId="3" applyFont="1" applyBorder="1" applyAlignment="1">
      <alignment horizontal="center" shrinkToFit="1"/>
    </xf>
    <xf numFmtId="188" fontId="2" fillId="0" borderId="6" xfId="3" applyNumberFormat="1" applyFont="1" applyBorder="1" applyAlignment="1">
      <alignment horizontal="center" shrinkToFit="1"/>
    </xf>
    <xf numFmtId="0" fontId="2" fillId="0" borderId="9" xfId="3" applyFont="1" applyBorder="1" applyAlignment="1">
      <alignment horizontal="center" vertical="center" shrinkToFit="1"/>
    </xf>
    <xf numFmtId="43" fontId="2" fillId="0" borderId="9" xfId="1" applyFont="1" applyBorder="1" applyAlignment="1">
      <alignment horizontal="center" shrinkToFit="1"/>
    </xf>
    <xf numFmtId="0" fontId="2" fillId="0" borderId="10" xfId="3" applyFont="1" applyBorder="1" applyAlignment="1">
      <alignment horizontal="center" vertical="center" shrinkToFit="1"/>
    </xf>
    <xf numFmtId="0" fontId="4" fillId="0" borderId="1" xfId="3" applyFont="1" applyBorder="1" applyAlignment="1">
      <alignment horizontal="center" vertical="center" shrinkToFit="1"/>
    </xf>
    <xf numFmtId="0" fontId="2" fillId="0" borderId="11" xfId="3" applyFont="1" applyBorder="1" applyAlignment="1">
      <alignment horizontal="center" vertical="center" shrinkToFit="1"/>
    </xf>
    <xf numFmtId="0" fontId="2" fillId="0" borderId="9" xfId="3" applyFont="1" applyBorder="1" applyAlignment="1">
      <alignment horizontal="center" shrinkToFit="1"/>
    </xf>
    <xf numFmtId="188" fontId="2" fillId="0" borderId="9" xfId="3" applyNumberFormat="1" applyFont="1" applyBorder="1" applyAlignment="1">
      <alignment horizontal="center" shrinkToFit="1"/>
    </xf>
    <xf numFmtId="0" fontId="2" fillId="0" borderId="0" xfId="3" applyFont="1" applyAlignment="1">
      <alignment horizontal="center" vertical="center" shrinkToFit="1"/>
    </xf>
    <xf numFmtId="49" fontId="4" fillId="0" borderId="6" xfId="3" applyNumberFormat="1" applyFont="1" applyBorder="1" applyAlignment="1">
      <alignment horizontal="left" vertical="center" shrinkToFit="1"/>
    </xf>
    <xf numFmtId="49" fontId="4" fillId="0" borderId="9" xfId="3" applyNumberFormat="1" applyFont="1" applyBorder="1" applyAlignment="1">
      <alignment horizontal="left" vertical="center" shrinkToFit="1"/>
    </xf>
    <xf numFmtId="0" fontId="2" fillId="0" borderId="1" xfId="3" applyFont="1" applyBorder="1" applyAlignment="1">
      <alignment horizontal="center" vertical="center" shrinkToFit="1"/>
    </xf>
    <xf numFmtId="187" fontId="0" fillId="0" borderId="0" xfId="0" applyNumberFormat="1"/>
    <xf numFmtId="0" fontId="0" fillId="0" borderId="0" xfId="0" applyAlignment="1">
      <alignment horizontal="left" vertical="top"/>
    </xf>
    <xf numFmtId="0" fontId="4" fillId="0" borderId="9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4" fillId="0" borderId="9" xfId="0" applyFont="1" applyBorder="1" applyAlignment="1">
      <alignment horizontal="left" vertical="center" wrapText="1" shrinkToFit="1"/>
    </xf>
    <xf numFmtId="0" fontId="4" fillId="0" borderId="6" xfId="3" applyFont="1" applyBorder="1" applyAlignment="1">
      <alignment horizontal="center" vertical="top" shrinkToFit="1"/>
    </xf>
    <xf numFmtId="0" fontId="4" fillId="0" borderId="6" xfId="3" applyFont="1" applyBorder="1" applyAlignment="1">
      <alignment horizontal="left" vertical="top" shrinkToFit="1"/>
    </xf>
    <xf numFmtId="43" fontId="4" fillId="0" borderId="6" xfId="1" applyFont="1" applyBorder="1" applyAlignment="1">
      <alignment horizontal="center" vertical="top" shrinkToFit="1"/>
    </xf>
    <xf numFmtId="0" fontId="4" fillId="0" borderId="7" xfId="3" applyFont="1" applyBorder="1" applyAlignment="1">
      <alignment horizontal="center" vertical="top" shrinkToFit="1"/>
    </xf>
    <xf numFmtId="0" fontId="4" fillId="0" borderId="0" xfId="3" applyFont="1" applyAlignment="1">
      <alignment horizontal="left" vertical="top" shrinkToFit="1"/>
    </xf>
    <xf numFmtId="43" fontId="4" fillId="0" borderId="0" xfId="1" applyFont="1" applyBorder="1" applyAlignment="1">
      <alignment horizontal="center" vertical="top" shrinkToFit="1"/>
    </xf>
    <xf numFmtId="43" fontId="4" fillId="0" borderId="8" xfId="1" applyFont="1" applyBorder="1" applyAlignment="1">
      <alignment vertical="top" shrinkToFit="1"/>
    </xf>
    <xf numFmtId="0" fontId="4" fillId="0" borderId="8" xfId="3" applyFont="1" applyBorder="1" applyAlignment="1">
      <alignment horizontal="left" vertical="top" shrinkToFit="1"/>
    </xf>
    <xf numFmtId="188" fontId="4" fillId="0" borderId="6" xfId="3" applyNumberFormat="1" applyFont="1" applyBorder="1" applyAlignment="1">
      <alignment horizontal="center" vertical="top" shrinkToFit="1"/>
    </xf>
    <xf numFmtId="0" fontId="1" fillId="0" borderId="0" xfId="3" applyAlignment="1">
      <alignment vertical="top"/>
    </xf>
    <xf numFmtId="0" fontId="4" fillId="0" borderId="6" xfId="0" applyFont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center" shrinkToFit="1"/>
    </xf>
    <xf numFmtId="43" fontId="3" fillId="0" borderId="1" xfId="1" applyFont="1" applyBorder="1" applyAlignment="1">
      <alignment horizontal="center" vertical="center" shrinkToFit="1"/>
    </xf>
    <xf numFmtId="43" fontId="3" fillId="0" borderId="11" xfId="1" applyFont="1" applyBorder="1" applyAlignment="1">
      <alignment horizontal="center" vertical="center" shrinkToFit="1"/>
    </xf>
    <xf numFmtId="0" fontId="4" fillId="0" borderId="2" xfId="0" applyFont="1" applyBorder="1" applyAlignment="1">
      <alignment horizontal="left" vertical="center" shrinkToFit="1"/>
    </xf>
    <xf numFmtId="4" fontId="4" fillId="0" borderId="2" xfId="0" applyNumberFormat="1" applyFont="1" applyBorder="1" applyAlignment="1">
      <alignment horizontal="center" vertical="center" shrinkToFit="1"/>
    </xf>
    <xf numFmtId="0" fontId="5" fillId="0" borderId="2" xfId="3" applyFont="1" applyBorder="1" applyAlignment="1">
      <alignment horizontal="left" vertical="top" shrinkToFit="1"/>
    </xf>
    <xf numFmtId="4" fontId="4" fillId="0" borderId="4" xfId="0" applyNumberFormat="1" applyFont="1" applyBorder="1" applyAlignment="1">
      <alignment horizontal="center" vertical="center" shrinkToFit="1"/>
    </xf>
    <xf numFmtId="43" fontId="4" fillId="0" borderId="4" xfId="1" applyFont="1" applyBorder="1" applyAlignment="1">
      <alignment horizontal="center" vertical="center" shrinkToFit="1"/>
    </xf>
    <xf numFmtId="4" fontId="4" fillId="0" borderId="5" xfId="0" applyNumberFormat="1" applyFont="1" applyBorder="1" applyAlignment="1">
      <alignment horizontal="left" vertical="top"/>
    </xf>
    <xf numFmtId="4" fontId="4" fillId="0" borderId="5" xfId="0" applyNumberFormat="1" applyFont="1" applyBorder="1" applyAlignment="1">
      <alignment horizontal="center" vertical="center" shrinkToFit="1"/>
    </xf>
    <xf numFmtId="43" fontId="4" fillId="0" borderId="2" xfId="1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top" shrinkToFit="1"/>
    </xf>
    <xf numFmtId="0" fontId="4" fillId="0" borderId="9" xfId="0" applyFont="1" applyBorder="1" applyAlignment="1">
      <alignment horizontal="left" vertical="top" shrinkToFit="1"/>
    </xf>
    <xf numFmtId="4" fontId="4" fillId="0" borderId="9" xfId="0" applyNumberFormat="1" applyFont="1" applyBorder="1" applyAlignment="1">
      <alignment horizontal="center" vertical="top" shrinkToFit="1"/>
    </xf>
    <xf numFmtId="0" fontId="4" fillId="0" borderId="10" xfId="0" applyFont="1" applyBorder="1" applyAlignment="1">
      <alignment horizontal="center" vertical="top" shrinkToFit="1"/>
    </xf>
    <xf numFmtId="4" fontId="4" fillId="0" borderId="1" xfId="0" applyNumberFormat="1" applyFont="1" applyBorder="1" applyAlignment="1">
      <alignment horizontal="center" vertical="top" shrinkToFit="1"/>
    </xf>
    <xf numFmtId="43" fontId="4" fillId="0" borderId="1" xfId="1" applyFont="1" applyBorder="1" applyAlignment="1">
      <alignment horizontal="center" vertical="top" shrinkToFit="1"/>
    </xf>
    <xf numFmtId="4" fontId="4" fillId="0" borderId="11" xfId="0" applyNumberFormat="1" applyFont="1" applyBorder="1" applyAlignment="1">
      <alignment horizontal="center" vertical="top" shrinkToFit="1"/>
    </xf>
    <xf numFmtId="43" fontId="4" fillId="0" borderId="9" xfId="1" applyFont="1" applyBorder="1" applyAlignment="1">
      <alignment horizontal="center" vertical="top" shrinkToFit="1"/>
    </xf>
    <xf numFmtId="0" fontId="4" fillId="0" borderId="11" xfId="0" applyFont="1" applyBorder="1" applyAlignment="1">
      <alignment horizontal="center" vertical="top" wrapText="1" shrinkToFit="1"/>
    </xf>
    <xf numFmtId="0" fontId="7" fillId="0" borderId="1" xfId="0" applyFont="1" applyBorder="1" applyAlignment="1">
      <alignment horizontal="center" vertical="top"/>
    </xf>
    <xf numFmtId="0" fontId="4" fillId="0" borderId="2" xfId="3" applyFont="1" applyBorder="1" applyAlignment="1">
      <alignment horizontal="center" vertical="center" shrinkToFit="1"/>
    </xf>
    <xf numFmtId="0" fontId="4" fillId="0" borderId="4" xfId="3" applyFont="1" applyBorder="1" applyAlignment="1">
      <alignment shrinkToFit="1"/>
    </xf>
    <xf numFmtId="43" fontId="4" fillId="0" borderId="4" xfId="1" applyFont="1" applyBorder="1" applyAlignment="1">
      <alignment shrinkToFit="1"/>
    </xf>
    <xf numFmtId="43" fontId="4" fillId="0" borderId="5" xfId="1" applyFont="1" applyBorder="1" applyAlignment="1">
      <alignment shrinkToFit="1"/>
    </xf>
  </cellXfs>
  <cellStyles count="4">
    <cellStyle name="Comma 2 2" xfId="2" xr:uid="{BA1528A5-9D89-49C5-A77A-223B6FA356F4}"/>
    <cellStyle name="Normal 2 2" xfId="3" xr:uid="{395F34AB-EB8E-419F-8A36-4C1CB7E1B79F}"/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73CD09-F0F7-4415-886F-717C314859E8}">
  <sheetPr>
    <pageSetUpPr fitToPage="1"/>
  </sheetPr>
  <dimension ref="A1:N152"/>
  <sheetViews>
    <sheetView tabSelected="1" topLeftCell="D131" zoomScale="80" zoomScaleNormal="80" zoomScaleSheetLayoutView="77" workbookViewId="0">
      <selection activeCell="M153" sqref="M153"/>
    </sheetView>
  </sheetViews>
  <sheetFormatPr defaultRowHeight="21.75" x14ac:dyDescent="0.5"/>
  <cols>
    <col min="2" max="2" width="67.7109375" customWidth="1"/>
    <col min="3" max="3" width="34.42578125" customWidth="1"/>
    <col min="4" max="4" width="36.85546875" style="205" customWidth="1"/>
    <col min="5" max="5" width="46.42578125" customWidth="1"/>
    <col min="6" max="6" width="57" style="206" bestFit="1" customWidth="1"/>
    <col min="7" max="7" width="31.28515625" hidden="1" customWidth="1"/>
    <col min="8" max="8" width="18" hidden="1" customWidth="1"/>
    <col min="9" max="9" width="57" style="206" bestFit="1" customWidth="1"/>
    <col min="10" max="10" width="30.7109375" hidden="1" customWidth="1"/>
    <col min="11" max="11" width="19.28515625" hidden="1" customWidth="1"/>
    <col min="12" max="12" width="24.140625" customWidth="1"/>
    <col min="13" max="13" width="89.140625" customWidth="1"/>
    <col min="14" max="14" width="28.140625" hidden="1" customWidth="1"/>
  </cols>
  <sheetData>
    <row r="1" spans="1:14" ht="23.25" x14ac:dyDescent="0.5">
      <c r="A1" s="1"/>
      <c r="B1" s="2"/>
      <c r="C1" s="3"/>
      <c r="D1" s="4"/>
      <c r="E1" s="5"/>
      <c r="F1" s="6"/>
      <c r="G1" s="5"/>
      <c r="H1" s="3"/>
      <c r="I1" s="7"/>
      <c r="J1" s="5"/>
      <c r="K1" s="8"/>
      <c r="L1" s="5"/>
      <c r="M1" s="9" t="s">
        <v>0</v>
      </c>
      <c r="N1" s="9" t="s">
        <v>0</v>
      </c>
    </row>
    <row r="2" spans="1:14" x14ac:dyDescent="0.5">
      <c r="A2" s="10" t="s">
        <v>1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" x14ac:dyDescent="0.5">
      <c r="A3" s="10" t="s">
        <v>2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</row>
    <row r="4" spans="1:14" x14ac:dyDescent="0.5">
      <c r="A4" s="11" t="s">
        <v>3</v>
      </c>
      <c r="B4" s="11"/>
      <c r="C4" s="11"/>
      <c r="D4" s="11"/>
      <c r="E4" s="11"/>
      <c r="F4" s="10"/>
      <c r="G4" s="10"/>
      <c r="H4" s="10"/>
      <c r="I4" s="10"/>
      <c r="J4" s="11"/>
      <c r="K4" s="11"/>
      <c r="L4" s="11"/>
      <c r="M4" s="11"/>
      <c r="N4" s="11"/>
    </row>
    <row r="5" spans="1:14" ht="23.25" x14ac:dyDescent="0.5">
      <c r="A5" s="12" t="s">
        <v>4</v>
      </c>
      <c r="B5" s="13" t="s">
        <v>5</v>
      </c>
      <c r="C5" s="14" t="s">
        <v>6</v>
      </c>
      <c r="D5" s="15" t="s">
        <v>7</v>
      </c>
      <c r="E5" s="16" t="s">
        <v>8</v>
      </c>
      <c r="F5" s="17" t="s">
        <v>9</v>
      </c>
      <c r="G5" s="18" t="s">
        <v>10</v>
      </c>
      <c r="H5" s="19" t="s">
        <v>11</v>
      </c>
      <c r="I5" s="20" t="s">
        <v>12</v>
      </c>
      <c r="J5" s="21" t="s">
        <v>13</v>
      </c>
      <c r="K5" s="22" t="s">
        <v>14</v>
      </c>
      <c r="L5" s="23" t="s">
        <v>15</v>
      </c>
      <c r="M5" s="24" t="s">
        <v>16</v>
      </c>
      <c r="N5" s="24" t="s">
        <v>16</v>
      </c>
    </row>
    <row r="6" spans="1:14" ht="23.25" x14ac:dyDescent="0.5">
      <c r="A6" s="25"/>
      <c r="B6" s="26"/>
      <c r="C6" s="27" t="s">
        <v>17</v>
      </c>
      <c r="D6" s="28"/>
      <c r="E6" s="29"/>
      <c r="F6" s="26"/>
      <c r="G6" s="221"/>
      <c r="H6" s="30"/>
      <c r="I6" s="31"/>
      <c r="J6" s="32"/>
      <c r="K6" s="33" t="s">
        <v>18</v>
      </c>
      <c r="L6" s="34" t="s">
        <v>19</v>
      </c>
      <c r="M6" s="35" t="s">
        <v>20</v>
      </c>
      <c r="N6" s="35" t="s">
        <v>20</v>
      </c>
    </row>
    <row r="7" spans="1:14" ht="23.25" x14ac:dyDescent="0.5">
      <c r="A7" s="36"/>
      <c r="B7" s="37"/>
      <c r="C7" s="38" t="s">
        <v>21</v>
      </c>
      <c r="D7" s="38" t="s">
        <v>21</v>
      </c>
      <c r="E7" s="39"/>
      <c r="F7" s="37"/>
      <c r="G7" s="11"/>
      <c r="H7" s="222"/>
      <c r="I7" s="223"/>
      <c r="J7" s="40"/>
      <c r="K7" s="41"/>
      <c r="L7" s="42"/>
      <c r="M7" s="43" t="s">
        <v>22</v>
      </c>
      <c r="N7" s="43" t="s">
        <v>22</v>
      </c>
    </row>
    <row r="8" spans="1:14" s="57" customFormat="1" ht="24" x14ac:dyDescent="0.3">
      <c r="A8" s="44">
        <v>1</v>
      </c>
      <c r="B8" s="45" t="s">
        <v>23</v>
      </c>
      <c r="C8" s="46">
        <v>300000</v>
      </c>
      <c r="D8" s="47">
        <f>+C8</f>
        <v>300000</v>
      </c>
      <c r="E8" s="48" t="s">
        <v>24</v>
      </c>
      <c r="F8" s="49" t="str">
        <f>+G8&amp;", "&amp;H8&amp;" บาท"</f>
        <v>นางสาวธีรนันท์ จึงสุทธิรักษ์ , 300000 บาท</v>
      </c>
      <c r="G8" s="50" t="s">
        <v>25</v>
      </c>
      <c r="H8" s="51">
        <v>300000</v>
      </c>
      <c r="I8" s="52" t="str">
        <f>+J8&amp;", "&amp;K8&amp;" บาท"</f>
        <v>นางสาวธีรนันท์ จึงสุทธิรักษ์ , 300000 บาท</v>
      </c>
      <c r="J8" s="53" t="s">
        <v>25</v>
      </c>
      <c r="K8" s="54">
        <v>300000</v>
      </c>
      <c r="L8" s="44" t="s">
        <v>26</v>
      </c>
      <c r="M8" s="55" t="str">
        <f>+N8</f>
        <v>ใบสั่งจ้าง 43/2568</v>
      </c>
      <c r="N8" s="56" t="s">
        <v>27</v>
      </c>
    </row>
    <row r="9" spans="1:14" s="57" customFormat="1" ht="24" x14ac:dyDescent="0.3">
      <c r="A9" s="58"/>
      <c r="B9" s="59"/>
      <c r="C9" s="60"/>
      <c r="D9" s="61"/>
      <c r="E9" s="62"/>
      <c r="F9" s="49"/>
      <c r="G9" s="63"/>
      <c r="H9" s="64"/>
      <c r="I9" s="52"/>
      <c r="J9" s="65"/>
      <c r="K9" s="60"/>
      <c r="L9" s="58"/>
      <c r="M9" s="66" t="str">
        <f>"ลว. "&amp;N9</f>
        <v>ลว. 4 ก.พ. 2568</v>
      </c>
      <c r="N9" s="67" t="s">
        <v>28</v>
      </c>
    </row>
    <row r="10" spans="1:14" s="79" customFormat="1" ht="24" x14ac:dyDescent="0.5">
      <c r="A10" s="68"/>
      <c r="B10" s="69"/>
      <c r="C10" s="70"/>
      <c r="D10" s="71"/>
      <c r="E10" s="72"/>
      <c r="F10" s="73"/>
      <c r="G10" s="74"/>
      <c r="H10" s="75"/>
      <c r="I10" s="76"/>
      <c r="J10" s="77"/>
      <c r="K10" s="70"/>
      <c r="L10" s="68"/>
      <c r="M10" s="68"/>
      <c r="N10" s="78"/>
    </row>
    <row r="11" spans="1:14" s="57" customFormat="1" ht="24" x14ac:dyDescent="0.3">
      <c r="A11" s="58">
        <v>2</v>
      </c>
      <c r="B11" s="80" t="s">
        <v>29</v>
      </c>
      <c r="C11" s="81">
        <v>15000</v>
      </c>
      <c r="D11" s="61">
        <f t="shared" ref="D11:D65" si="0">+C11</f>
        <v>15000</v>
      </c>
      <c r="E11" s="62" t="s">
        <v>24</v>
      </c>
      <c r="F11" s="49" t="str">
        <f t="shared" ref="F11:F71" si="1">+G11&amp;", "&amp;H11&amp;" บาท"</f>
        <v>บริษัท วันแบงคอก9666 จำกัด , 15000 บาท</v>
      </c>
      <c r="G11" s="82" t="s">
        <v>30</v>
      </c>
      <c r="H11" s="51">
        <v>15000</v>
      </c>
      <c r="I11" s="52" t="str">
        <f t="shared" ref="I11:I71" si="2">+J11&amp;", "&amp;K11&amp;" บาท"</f>
        <v>บริษัท วันแบงคอก9666 จำกัด , 15000 บาท</v>
      </c>
      <c r="J11" s="83" t="s">
        <v>30</v>
      </c>
      <c r="K11" s="81">
        <v>15000</v>
      </c>
      <c r="L11" s="58" t="s">
        <v>26</v>
      </c>
      <c r="M11" s="66" t="str">
        <f>+N11</f>
        <v>ใบสั่งจ้าง 47/2568</v>
      </c>
      <c r="N11" s="84" t="s">
        <v>31</v>
      </c>
    </row>
    <row r="12" spans="1:14" s="57" customFormat="1" ht="24" x14ac:dyDescent="0.3">
      <c r="A12" s="58"/>
      <c r="B12" s="85"/>
      <c r="C12" s="60"/>
      <c r="D12" s="61"/>
      <c r="E12" s="62"/>
      <c r="F12" s="49"/>
      <c r="G12" s="63"/>
      <c r="H12" s="64"/>
      <c r="I12" s="52"/>
      <c r="J12" s="65"/>
      <c r="K12" s="60"/>
      <c r="L12" s="58"/>
      <c r="M12" s="66" t="str">
        <f>"ลว. "&amp;N12</f>
        <v>ลว. 14 ก.พ. 2568</v>
      </c>
      <c r="N12" s="67" t="s">
        <v>32</v>
      </c>
    </row>
    <row r="13" spans="1:14" s="79" customFormat="1" ht="24" x14ac:dyDescent="0.5">
      <c r="A13" s="68"/>
      <c r="B13" s="86"/>
      <c r="C13" s="70"/>
      <c r="D13" s="71"/>
      <c r="E13" s="72"/>
      <c r="F13" s="73"/>
      <c r="G13" s="74"/>
      <c r="H13" s="75"/>
      <c r="I13" s="76"/>
      <c r="J13" s="77"/>
      <c r="K13" s="70"/>
      <c r="L13" s="68"/>
      <c r="M13" s="68"/>
      <c r="N13" s="78"/>
    </row>
    <row r="14" spans="1:14" s="57" customFormat="1" ht="101.25" hidden="1" customHeight="1" x14ac:dyDescent="0.5">
      <c r="A14" s="58">
        <v>3</v>
      </c>
      <c r="B14" s="85" t="s">
        <v>33</v>
      </c>
      <c r="C14" s="60">
        <v>1980</v>
      </c>
      <c r="D14" s="61">
        <f t="shared" si="0"/>
        <v>1980</v>
      </c>
      <c r="E14" s="62" t="s">
        <v>24</v>
      </c>
      <c r="F14" s="52" t="str">
        <f t="shared" ref="F14" si="3">+G14&amp;", "&amp;H14&amp;" บาท"</f>
        <v>นายสมศักดิ์ รอบรู้, 1980 บาท</v>
      </c>
      <c r="G14" s="87" t="s">
        <v>34</v>
      </c>
      <c r="H14" s="64">
        <v>1980</v>
      </c>
      <c r="I14" s="52" t="str">
        <f t="shared" si="2"/>
        <v>นายสมศักดิ์ รอบรู้, 1980 บาท</v>
      </c>
      <c r="J14" s="88" t="s">
        <v>34</v>
      </c>
      <c r="K14" s="60">
        <v>1980</v>
      </c>
      <c r="L14" s="58" t="s">
        <v>26</v>
      </c>
      <c r="M14" s="89" t="s">
        <v>35</v>
      </c>
      <c r="N14" s="90" t="s">
        <v>36</v>
      </c>
    </row>
    <row r="15" spans="1:14" s="57" customFormat="1" ht="24" hidden="1" x14ac:dyDescent="0.5">
      <c r="A15" s="58"/>
      <c r="B15" s="85" t="s">
        <v>37</v>
      </c>
      <c r="C15" s="91"/>
      <c r="D15" s="61"/>
      <c r="E15" s="92"/>
      <c r="F15" s="49"/>
      <c r="G15" s="87"/>
      <c r="H15" s="93"/>
      <c r="I15" s="52"/>
      <c r="J15" s="94"/>
      <c r="K15" s="91"/>
      <c r="L15" s="95"/>
      <c r="M15" s="89"/>
      <c r="N15" s="96"/>
    </row>
    <row r="16" spans="1:14" s="79" customFormat="1" ht="24" hidden="1" x14ac:dyDescent="0.5">
      <c r="A16" s="68"/>
      <c r="B16" s="97"/>
      <c r="C16" s="98"/>
      <c r="D16" s="71"/>
      <c r="E16" s="99"/>
      <c r="F16" s="73"/>
      <c r="G16" s="100"/>
      <c r="H16" s="101"/>
      <c r="I16" s="76"/>
      <c r="J16" s="102"/>
      <c r="K16" s="98"/>
      <c r="L16" s="103"/>
      <c r="M16" s="104"/>
      <c r="N16" s="105"/>
    </row>
    <row r="17" spans="1:14" s="57" customFormat="1" ht="60.75" customHeight="1" x14ac:dyDescent="0.5">
      <c r="A17" s="58">
        <v>3</v>
      </c>
      <c r="B17" s="85" t="s">
        <v>38</v>
      </c>
      <c r="C17" s="60">
        <v>2800</v>
      </c>
      <c r="D17" s="61">
        <f t="shared" si="0"/>
        <v>2800</v>
      </c>
      <c r="E17" s="62" t="s">
        <v>24</v>
      </c>
      <c r="F17" s="49" t="str">
        <f t="shared" si="1"/>
        <v>ร้าน เอ.โอ.ดี ซัพพลาย, 2800 บาท</v>
      </c>
      <c r="G17" s="87" t="s">
        <v>39</v>
      </c>
      <c r="H17" s="64">
        <v>2800</v>
      </c>
      <c r="I17" s="52" t="str">
        <f t="shared" si="2"/>
        <v>ร้าน เอ.โอ.ดี ซัพพลาย, 2800 บาท</v>
      </c>
      <c r="J17" s="88" t="s">
        <v>39</v>
      </c>
      <c r="K17" s="60">
        <v>2800</v>
      </c>
      <c r="L17" s="58" t="s">
        <v>26</v>
      </c>
      <c r="M17" s="89" t="s">
        <v>35</v>
      </c>
      <c r="N17" s="90" t="s">
        <v>40</v>
      </c>
    </row>
    <row r="18" spans="1:14" s="79" customFormat="1" ht="24" x14ac:dyDescent="0.5">
      <c r="A18" s="68"/>
      <c r="B18" s="86"/>
      <c r="C18" s="98"/>
      <c r="D18" s="71"/>
      <c r="E18" s="99"/>
      <c r="F18" s="73"/>
      <c r="G18" s="100"/>
      <c r="H18" s="101"/>
      <c r="I18" s="76"/>
      <c r="J18" s="102"/>
      <c r="K18" s="98"/>
      <c r="L18" s="103"/>
      <c r="M18" s="104"/>
      <c r="N18" s="105"/>
    </row>
    <row r="19" spans="1:14" s="57" customFormat="1" ht="24" hidden="1" x14ac:dyDescent="0.5">
      <c r="A19" s="58">
        <v>5</v>
      </c>
      <c r="B19" s="85" t="s">
        <v>41</v>
      </c>
      <c r="C19" s="60">
        <v>2590</v>
      </c>
      <c r="D19" s="61">
        <f t="shared" si="0"/>
        <v>2590</v>
      </c>
      <c r="E19" s="62" t="s">
        <v>24</v>
      </c>
      <c r="F19" s="49" t="str">
        <f t="shared" si="1"/>
        <v>นายสมศักดิ์ รอบรู้, 2590 บาท</v>
      </c>
      <c r="G19" s="87" t="s">
        <v>34</v>
      </c>
      <c r="H19" s="64">
        <v>2590</v>
      </c>
      <c r="I19" s="52" t="str">
        <f t="shared" si="2"/>
        <v>นายสมศักดิ์ รอบรู้, 2590 บาท</v>
      </c>
      <c r="J19" s="88" t="s">
        <v>34</v>
      </c>
      <c r="K19" s="60">
        <v>2590</v>
      </c>
      <c r="L19" s="58" t="s">
        <v>26</v>
      </c>
      <c r="M19" s="89" t="s">
        <v>35</v>
      </c>
      <c r="N19" s="90" t="s">
        <v>42</v>
      </c>
    </row>
    <row r="20" spans="1:14" s="57" customFormat="1" ht="24" hidden="1" x14ac:dyDescent="0.5">
      <c r="A20" s="58"/>
      <c r="B20" s="85" t="s">
        <v>43</v>
      </c>
      <c r="C20" s="91"/>
      <c r="D20" s="61"/>
      <c r="E20" s="92"/>
      <c r="F20" s="49"/>
      <c r="G20" s="87"/>
      <c r="H20" s="93"/>
      <c r="I20" s="52"/>
      <c r="J20" s="94"/>
      <c r="K20" s="91"/>
      <c r="L20" s="95"/>
      <c r="M20" s="89"/>
      <c r="N20" s="96"/>
    </row>
    <row r="21" spans="1:14" s="79" customFormat="1" ht="24" hidden="1" x14ac:dyDescent="0.5">
      <c r="A21" s="68"/>
      <c r="B21" s="97"/>
      <c r="C21" s="98"/>
      <c r="D21" s="71"/>
      <c r="E21" s="99"/>
      <c r="F21" s="73"/>
      <c r="G21" s="100"/>
      <c r="H21" s="101"/>
      <c r="I21" s="76"/>
      <c r="J21" s="102"/>
      <c r="K21" s="98"/>
      <c r="L21" s="103"/>
      <c r="M21" s="104"/>
      <c r="N21" s="105"/>
    </row>
    <row r="22" spans="1:14" s="57" customFormat="1" ht="24" x14ac:dyDescent="0.5">
      <c r="A22" s="58">
        <v>4</v>
      </c>
      <c r="B22" s="85" t="s">
        <v>44</v>
      </c>
      <c r="C22" s="60">
        <v>4500</v>
      </c>
      <c r="D22" s="61">
        <f t="shared" si="0"/>
        <v>4500</v>
      </c>
      <c r="E22" s="62" t="s">
        <v>24</v>
      </c>
      <c r="F22" s="49" t="str">
        <f t="shared" si="1"/>
        <v>ร้าน เอ.โอ.ดี ซัพพลาย, 4500 บาท</v>
      </c>
      <c r="G22" s="87" t="s">
        <v>39</v>
      </c>
      <c r="H22" s="64">
        <v>4500</v>
      </c>
      <c r="I22" s="52" t="str">
        <f t="shared" si="2"/>
        <v>ร้าน เอ.โอ.ดี ซัพพลาย, 4500 บาท</v>
      </c>
      <c r="J22" s="88" t="s">
        <v>39</v>
      </c>
      <c r="K22" s="60">
        <v>4500</v>
      </c>
      <c r="L22" s="58" t="s">
        <v>26</v>
      </c>
      <c r="M22" s="89" t="s">
        <v>35</v>
      </c>
      <c r="N22" s="90" t="s">
        <v>45</v>
      </c>
    </row>
    <row r="23" spans="1:14" s="79" customFormat="1" ht="24" x14ac:dyDescent="0.5">
      <c r="A23" s="68"/>
      <c r="B23" s="86"/>
      <c r="C23" s="70"/>
      <c r="D23" s="71"/>
      <c r="E23" s="72"/>
      <c r="F23" s="73"/>
      <c r="G23" s="100"/>
      <c r="H23" s="75"/>
      <c r="I23" s="76"/>
      <c r="J23" s="106"/>
      <c r="K23" s="70"/>
      <c r="L23" s="68"/>
      <c r="M23" s="104"/>
      <c r="N23" s="107"/>
    </row>
    <row r="24" spans="1:14" s="57" customFormat="1" ht="24" x14ac:dyDescent="0.5">
      <c r="A24" s="58">
        <v>5</v>
      </c>
      <c r="B24" s="85" t="s">
        <v>46</v>
      </c>
      <c r="C24" s="60">
        <v>7450</v>
      </c>
      <c r="D24" s="61">
        <f t="shared" si="0"/>
        <v>7450</v>
      </c>
      <c r="E24" s="62" t="s">
        <v>24</v>
      </c>
      <c r="F24" s="49" t="str">
        <f t="shared" si="1"/>
        <v>ร้าน เอ.โอ.ดี ซัพพลาย, 7450 บาท</v>
      </c>
      <c r="G24" s="87" t="s">
        <v>39</v>
      </c>
      <c r="H24" s="64">
        <v>7450</v>
      </c>
      <c r="I24" s="52" t="str">
        <f t="shared" si="2"/>
        <v>ร้าน เอ.โอ.ดี ซัพพลาย, 7450 บาท</v>
      </c>
      <c r="J24" s="88" t="s">
        <v>39</v>
      </c>
      <c r="K24" s="60">
        <v>7450</v>
      </c>
      <c r="L24" s="58" t="s">
        <v>26</v>
      </c>
      <c r="M24" s="89" t="s">
        <v>35</v>
      </c>
      <c r="N24" s="90" t="s">
        <v>47</v>
      </c>
    </row>
    <row r="25" spans="1:14" s="57" customFormat="1" ht="24" x14ac:dyDescent="0.5">
      <c r="A25" s="58"/>
      <c r="B25" s="85" t="s">
        <v>48</v>
      </c>
      <c r="C25" s="91"/>
      <c r="D25" s="61"/>
      <c r="E25" s="92"/>
      <c r="F25" s="49"/>
      <c r="G25" s="87"/>
      <c r="H25" s="93"/>
      <c r="I25" s="52"/>
      <c r="J25" s="94"/>
      <c r="K25" s="91"/>
      <c r="L25" s="95"/>
      <c r="M25" s="89"/>
      <c r="N25" s="96"/>
    </row>
    <row r="26" spans="1:14" s="79" customFormat="1" ht="24" x14ac:dyDescent="0.5">
      <c r="A26" s="68"/>
      <c r="B26" s="97"/>
      <c r="C26" s="98"/>
      <c r="D26" s="71"/>
      <c r="E26" s="99"/>
      <c r="F26" s="73"/>
      <c r="G26" s="100"/>
      <c r="H26" s="101"/>
      <c r="I26" s="76"/>
      <c r="J26" s="102"/>
      <c r="K26" s="98"/>
      <c r="L26" s="103"/>
      <c r="M26" s="104"/>
      <c r="N26" s="105"/>
    </row>
    <row r="27" spans="1:14" s="57" customFormat="1" ht="24" x14ac:dyDescent="0.5">
      <c r="A27" s="58">
        <v>6</v>
      </c>
      <c r="B27" s="85" t="s">
        <v>49</v>
      </c>
      <c r="C27" s="60">
        <v>1600</v>
      </c>
      <c r="D27" s="61">
        <f t="shared" si="0"/>
        <v>1600</v>
      </c>
      <c r="E27" s="62" t="s">
        <v>24</v>
      </c>
      <c r="F27" s="49" t="str">
        <f t="shared" si="1"/>
        <v>ร้าน เอ.โอ.ดี ซัพพลาย, 1600 บาท</v>
      </c>
      <c r="G27" s="87" t="s">
        <v>39</v>
      </c>
      <c r="H27" s="64">
        <v>1600</v>
      </c>
      <c r="I27" s="52" t="str">
        <f t="shared" si="2"/>
        <v>ร้าน เอ.โอ.ดี ซัพพลาย, 1600 บาท</v>
      </c>
      <c r="J27" s="88" t="s">
        <v>39</v>
      </c>
      <c r="K27" s="60">
        <v>1600</v>
      </c>
      <c r="L27" s="58" t="s">
        <v>26</v>
      </c>
      <c r="M27" s="89" t="s">
        <v>35</v>
      </c>
      <c r="N27" s="90" t="s">
        <v>50</v>
      </c>
    </row>
    <row r="28" spans="1:14" s="79" customFormat="1" ht="24" x14ac:dyDescent="0.5">
      <c r="A28" s="68"/>
      <c r="B28" s="97"/>
      <c r="C28" s="98"/>
      <c r="D28" s="71"/>
      <c r="E28" s="99"/>
      <c r="F28" s="73"/>
      <c r="G28" s="100"/>
      <c r="H28" s="101"/>
      <c r="I28" s="76"/>
      <c r="J28" s="102"/>
      <c r="K28" s="98"/>
      <c r="L28" s="103"/>
      <c r="M28" s="104"/>
      <c r="N28" s="105"/>
    </row>
    <row r="29" spans="1:14" s="57" customFormat="1" ht="24" x14ac:dyDescent="0.5">
      <c r="A29" s="58">
        <v>7</v>
      </c>
      <c r="B29" s="85" t="s">
        <v>51</v>
      </c>
      <c r="C29" s="60">
        <v>5100</v>
      </c>
      <c r="D29" s="61">
        <f t="shared" si="0"/>
        <v>5100</v>
      </c>
      <c r="E29" s="62" t="s">
        <v>24</v>
      </c>
      <c r="F29" s="49" t="str">
        <f t="shared" si="1"/>
        <v>ร้าน เอ.โอ.ดี ซัพพลาย, 5100 บาท</v>
      </c>
      <c r="G29" s="87" t="s">
        <v>39</v>
      </c>
      <c r="H29" s="64">
        <v>5100</v>
      </c>
      <c r="I29" s="52" t="str">
        <f t="shared" si="2"/>
        <v>ร้าน เอ.โอ.ดี ซัพพลาย, 5100 บาท</v>
      </c>
      <c r="J29" s="88" t="s">
        <v>39</v>
      </c>
      <c r="K29" s="60">
        <v>5100</v>
      </c>
      <c r="L29" s="58" t="s">
        <v>26</v>
      </c>
      <c r="M29" s="89" t="s">
        <v>35</v>
      </c>
      <c r="N29" s="90" t="s">
        <v>52</v>
      </c>
    </row>
    <row r="30" spans="1:14" s="79" customFormat="1" ht="24" x14ac:dyDescent="0.5">
      <c r="A30" s="68"/>
      <c r="B30" s="86"/>
      <c r="C30" s="98"/>
      <c r="D30" s="71"/>
      <c r="E30" s="99"/>
      <c r="F30" s="73"/>
      <c r="G30" s="108"/>
      <c r="H30" s="101"/>
      <c r="I30" s="76"/>
      <c r="J30" s="102"/>
      <c r="K30" s="98"/>
      <c r="L30" s="103"/>
      <c r="M30" s="104"/>
      <c r="N30" s="105"/>
    </row>
    <row r="31" spans="1:14" s="57" customFormat="1" ht="24" x14ac:dyDescent="0.5">
      <c r="A31" s="58">
        <v>8</v>
      </c>
      <c r="B31" s="85" t="s">
        <v>53</v>
      </c>
      <c r="C31" s="60">
        <v>3200</v>
      </c>
      <c r="D31" s="61">
        <f t="shared" si="0"/>
        <v>3200</v>
      </c>
      <c r="E31" s="62" t="s">
        <v>24</v>
      </c>
      <c r="F31" s="49" t="str">
        <f t="shared" si="1"/>
        <v>ร้าน เอ.โอ.ดี ซัพพลาย, 3200 บาท</v>
      </c>
      <c r="G31" s="87" t="s">
        <v>39</v>
      </c>
      <c r="H31" s="64">
        <v>3200</v>
      </c>
      <c r="I31" s="52" t="str">
        <f t="shared" si="2"/>
        <v>ร้าน เอ.โอ.ดี ซัพพลาย, 3200 บาท</v>
      </c>
      <c r="J31" s="88" t="s">
        <v>39</v>
      </c>
      <c r="K31" s="60">
        <v>3200</v>
      </c>
      <c r="L31" s="58" t="s">
        <v>26</v>
      </c>
      <c r="M31" s="89" t="s">
        <v>35</v>
      </c>
      <c r="N31" s="90" t="s">
        <v>54</v>
      </c>
    </row>
    <row r="32" spans="1:14" s="79" customFormat="1" ht="24" x14ac:dyDescent="0.5">
      <c r="A32" s="68"/>
      <c r="B32" s="97"/>
      <c r="C32" s="98"/>
      <c r="D32" s="71"/>
      <c r="E32" s="99"/>
      <c r="F32" s="73"/>
      <c r="G32" s="100"/>
      <c r="H32" s="101"/>
      <c r="I32" s="76"/>
      <c r="J32" s="102"/>
      <c r="K32" s="98"/>
      <c r="L32" s="103"/>
      <c r="M32" s="104"/>
      <c r="N32" s="105"/>
    </row>
    <row r="33" spans="1:14" s="57" customFormat="1" ht="24" x14ac:dyDescent="0.5">
      <c r="A33" s="58">
        <v>9</v>
      </c>
      <c r="B33" s="85" t="s">
        <v>49</v>
      </c>
      <c r="C33" s="60">
        <v>800</v>
      </c>
      <c r="D33" s="61">
        <f t="shared" si="0"/>
        <v>800</v>
      </c>
      <c r="E33" s="62" t="s">
        <v>24</v>
      </c>
      <c r="F33" s="49" t="str">
        <f t="shared" si="1"/>
        <v>ร้าน เอ.โอ.ดี ซัพพลาย, 800 บาท</v>
      </c>
      <c r="G33" s="87" t="s">
        <v>39</v>
      </c>
      <c r="H33" s="64">
        <v>800</v>
      </c>
      <c r="I33" s="52" t="str">
        <f t="shared" si="2"/>
        <v>ร้าน เอ.โอ.ดี ซัพพลาย, 800 บาท</v>
      </c>
      <c r="J33" s="88" t="s">
        <v>39</v>
      </c>
      <c r="K33" s="60">
        <v>800</v>
      </c>
      <c r="L33" s="58" t="s">
        <v>26</v>
      </c>
      <c r="M33" s="89" t="s">
        <v>35</v>
      </c>
      <c r="N33" s="90" t="s">
        <v>55</v>
      </c>
    </row>
    <row r="34" spans="1:14" s="79" customFormat="1" ht="24" x14ac:dyDescent="0.5">
      <c r="A34" s="68"/>
      <c r="B34" s="97"/>
      <c r="C34" s="98"/>
      <c r="D34" s="71"/>
      <c r="E34" s="99"/>
      <c r="F34" s="73"/>
      <c r="G34" s="100"/>
      <c r="H34" s="101"/>
      <c r="I34" s="76"/>
      <c r="J34" s="102"/>
      <c r="K34" s="98"/>
      <c r="L34" s="103"/>
      <c r="M34" s="104"/>
      <c r="N34" s="105"/>
    </row>
    <row r="35" spans="1:14" s="57" customFormat="1" ht="24" x14ac:dyDescent="0.5">
      <c r="A35" s="58">
        <v>10</v>
      </c>
      <c r="B35" s="85" t="s">
        <v>49</v>
      </c>
      <c r="C35" s="60">
        <v>2400</v>
      </c>
      <c r="D35" s="61">
        <f t="shared" si="0"/>
        <v>2400</v>
      </c>
      <c r="E35" s="62" t="s">
        <v>24</v>
      </c>
      <c r="F35" s="49" t="str">
        <f t="shared" si="1"/>
        <v>ร้าน เอ.โอ.ดี ซัพพลาย, 2400 บาท</v>
      </c>
      <c r="G35" s="87" t="s">
        <v>39</v>
      </c>
      <c r="H35" s="64">
        <v>2400</v>
      </c>
      <c r="I35" s="52" t="str">
        <f t="shared" si="2"/>
        <v>ร้าน เอ.โอ.ดี ซัพพลาย, 2400 บาท</v>
      </c>
      <c r="J35" s="88" t="s">
        <v>39</v>
      </c>
      <c r="K35" s="60">
        <v>2400</v>
      </c>
      <c r="L35" s="58" t="s">
        <v>26</v>
      </c>
      <c r="M35" s="89" t="s">
        <v>35</v>
      </c>
      <c r="N35" s="90" t="s">
        <v>56</v>
      </c>
    </row>
    <row r="36" spans="1:14" s="79" customFormat="1" ht="24" x14ac:dyDescent="0.5">
      <c r="A36" s="68"/>
      <c r="B36" s="109"/>
      <c r="C36" s="98"/>
      <c r="D36" s="71"/>
      <c r="E36" s="99"/>
      <c r="F36" s="73"/>
      <c r="G36" s="108"/>
      <c r="H36" s="101"/>
      <c r="I36" s="76"/>
      <c r="J36" s="102"/>
      <c r="K36" s="98"/>
      <c r="L36" s="103"/>
      <c r="M36" s="104"/>
      <c r="N36" s="105"/>
    </row>
    <row r="37" spans="1:14" s="57" customFormat="1" ht="24" x14ac:dyDescent="0.5">
      <c r="A37" s="58">
        <v>11</v>
      </c>
      <c r="B37" s="85" t="s">
        <v>57</v>
      </c>
      <c r="C37" s="60">
        <v>1450</v>
      </c>
      <c r="D37" s="61">
        <f t="shared" si="0"/>
        <v>1450</v>
      </c>
      <c r="E37" s="62" t="s">
        <v>24</v>
      </c>
      <c r="F37" s="49" t="str">
        <f t="shared" si="1"/>
        <v>ร้าน เอ.โอ.ดี ซัพพลาย, 1450 บาท</v>
      </c>
      <c r="G37" s="87" t="s">
        <v>39</v>
      </c>
      <c r="H37" s="64">
        <v>1450</v>
      </c>
      <c r="I37" s="52" t="str">
        <f t="shared" si="2"/>
        <v>ร้าน เอ.โอ.ดี ซัพพลาย, 1450 บาท</v>
      </c>
      <c r="J37" s="88" t="s">
        <v>39</v>
      </c>
      <c r="K37" s="60">
        <v>1450</v>
      </c>
      <c r="L37" s="58" t="s">
        <v>26</v>
      </c>
      <c r="M37" s="89" t="s">
        <v>35</v>
      </c>
      <c r="N37" s="90" t="s">
        <v>58</v>
      </c>
    </row>
    <row r="38" spans="1:14" s="79" customFormat="1" ht="24" x14ac:dyDescent="0.5">
      <c r="A38" s="68"/>
      <c r="B38" s="109"/>
      <c r="C38" s="98"/>
      <c r="D38" s="71"/>
      <c r="E38" s="99"/>
      <c r="F38" s="73"/>
      <c r="G38" s="108"/>
      <c r="H38" s="101"/>
      <c r="I38" s="76"/>
      <c r="J38" s="102"/>
      <c r="K38" s="98"/>
      <c r="L38" s="103"/>
      <c r="M38" s="104"/>
      <c r="N38" s="105"/>
    </row>
    <row r="39" spans="1:14" s="57" customFormat="1" ht="24" x14ac:dyDescent="0.5">
      <c r="A39" s="58">
        <v>12</v>
      </c>
      <c r="B39" s="85" t="s">
        <v>59</v>
      </c>
      <c r="C39" s="60">
        <v>3200</v>
      </c>
      <c r="D39" s="61">
        <f t="shared" si="0"/>
        <v>3200</v>
      </c>
      <c r="E39" s="62" t="s">
        <v>24</v>
      </c>
      <c r="F39" s="49" t="str">
        <f t="shared" si="1"/>
        <v>ร้าน เอ.โอ.ดี ซัพพลาย, 3200 บาท</v>
      </c>
      <c r="G39" s="87" t="s">
        <v>39</v>
      </c>
      <c r="H39" s="64">
        <v>3200</v>
      </c>
      <c r="I39" s="52" t="str">
        <f t="shared" si="2"/>
        <v>ร้าน เอ.โอ.ดี ซัพพลาย, 3200 บาท</v>
      </c>
      <c r="J39" s="88" t="s">
        <v>39</v>
      </c>
      <c r="K39" s="60">
        <v>3200</v>
      </c>
      <c r="L39" s="58" t="s">
        <v>26</v>
      </c>
      <c r="M39" s="89" t="s">
        <v>35</v>
      </c>
      <c r="N39" s="90" t="s">
        <v>60</v>
      </c>
    </row>
    <row r="40" spans="1:14" s="79" customFormat="1" ht="24" x14ac:dyDescent="0.5">
      <c r="A40" s="68"/>
      <c r="B40" s="109"/>
      <c r="C40" s="98"/>
      <c r="D40" s="71"/>
      <c r="E40" s="99"/>
      <c r="F40" s="73"/>
      <c r="G40" s="108"/>
      <c r="H40" s="101"/>
      <c r="I40" s="76"/>
      <c r="J40" s="102"/>
      <c r="K40" s="98"/>
      <c r="L40" s="103"/>
      <c r="M40" s="104"/>
      <c r="N40" s="105"/>
    </row>
    <row r="41" spans="1:14" s="57" customFormat="1" ht="24" customHeight="1" x14ac:dyDescent="0.5">
      <c r="A41" s="58">
        <v>13</v>
      </c>
      <c r="B41" s="85" t="s">
        <v>61</v>
      </c>
      <c r="C41" s="60">
        <v>800</v>
      </c>
      <c r="D41" s="61">
        <f t="shared" si="0"/>
        <v>800</v>
      </c>
      <c r="E41" s="62" t="s">
        <v>24</v>
      </c>
      <c r="F41" s="49" t="str">
        <f t="shared" si="1"/>
        <v>ร้าน เอ.โอ.ดี ซัพพลาย, 800 บาท</v>
      </c>
      <c r="G41" s="87" t="s">
        <v>39</v>
      </c>
      <c r="H41" s="64">
        <v>800</v>
      </c>
      <c r="I41" s="52" t="str">
        <f t="shared" si="2"/>
        <v>ร้าน เอ.โอ.ดี ซัพพลาย, 800 บาท</v>
      </c>
      <c r="J41" s="88" t="s">
        <v>39</v>
      </c>
      <c r="K41" s="60">
        <v>800</v>
      </c>
      <c r="L41" s="58" t="s">
        <v>26</v>
      </c>
      <c r="M41" s="89" t="s">
        <v>35</v>
      </c>
      <c r="N41" s="90" t="s">
        <v>62</v>
      </c>
    </row>
    <row r="42" spans="1:14" s="57" customFormat="1" ht="24" x14ac:dyDescent="0.5">
      <c r="A42" s="58"/>
      <c r="B42" s="85"/>
      <c r="C42" s="60"/>
      <c r="D42" s="61"/>
      <c r="E42" s="62"/>
      <c r="F42" s="49"/>
      <c r="G42" s="87"/>
      <c r="H42" s="64"/>
      <c r="I42" s="52"/>
      <c r="J42" s="88"/>
      <c r="K42" s="60"/>
      <c r="L42" s="58"/>
      <c r="M42" s="89"/>
      <c r="N42" s="90"/>
    </row>
    <row r="43" spans="1:14" s="79" customFormat="1" ht="24" x14ac:dyDescent="0.5">
      <c r="A43" s="68"/>
      <c r="B43" s="109"/>
      <c r="C43" s="98"/>
      <c r="D43" s="71"/>
      <c r="E43" s="99"/>
      <c r="F43" s="73"/>
      <c r="G43" s="108"/>
      <c r="H43" s="101"/>
      <c r="I43" s="76"/>
      <c r="J43" s="102"/>
      <c r="K43" s="98"/>
      <c r="L43" s="103"/>
      <c r="M43" s="104"/>
      <c r="N43" s="105"/>
    </row>
    <row r="44" spans="1:14" s="57" customFormat="1" ht="24" hidden="1" x14ac:dyDescent="0.3">
      <c r="A44" s="58">
        <v>16</v>
      </c>
      <c r="B44" s="85" t="s">
        <v>63</v>
      </c>
      <c r="C44" s="60">
        <v>42000</v>
      </c>
      <c r="D44" s="61">
        <f t="shared" si="0"/>
        <v>42000</v>
      </c>
      <c r="E44" s="62" t="s">
        <v>24</v>
      </c>
      <c r="F44" s="49" t="str">
        <f t="shared" si="1"/>
        <v>บริษัท วันแบงคอก9666 จำกัด, 42000 บาท</v>
      </c>
      <c r="G44" s="87" t="s">
        <v>64</v>
      </c>
      <c r="H44" s="64">
        <v>42000</v>
      </c>
      <c r="I44" s="52" t="str">
        <f t="shared" si="2"/>
        <v>บริษัท วันแบงคอก9666 จำกัด, 42000 บาท</v>
      </c>
      <c r="J44" s="88" t="s">
        <v>64</v>
      </c>
      <c r="K44" s="60">
        <v>42000</v>
      </c>
      <c r="L44" s="58" t="s">
        <v>26</v>
      </c>
      <c r="M44" s="66" t="str">
        <f>+N44</f>
        <v>ใบสั่งจ้าง 41/2568</v>
      </c>
      <c r="N44" s="67" t="s">
        <v>65</v>
      </c>
    </row>
    <row r="45" spans="1:14" s="57" customFormat="1" ht="24" hidden="1" x14ac:dyDescent="0.3">
      <c r="A45" s="58"/>
      <c r="B45" s="85"/>
      <c r="C45" s="60"/>
      <c r="D45" s="61"/>
      <c r="E45" s="62"/>
      <c r="F45" s="49"/>
      <c r="G45" s="63"/>
      <c r="H45" s="64"/>
      <c r="I45" s="52"/>
      <c r="J45" s="65"/>
      <c r="K45" s="60"/>
      <c r="L45" s="58"/>
      <c r="M45" s="66" t="str">
        <f>"ลว. "&amp;N45</f>
        <v>ลว. 24 มค 68</v>
      </c>
      <c r="N45" s="67" t="s">
        <v>66</v>
      </c>
    </row>
    <row r="46" spans="1:14" s="57" customFormat="1" ht="24" hidden="1" x14ac:dyDescent="0.5">
      <c r="A46" s="58"/>
      <c r="B46" s="85"/>
      <c r="C46" s="60"/>
      <c r="D46" s="61"/>
      <c r="E46" s="62"/>
      <c r="F46" s="49"/>
      <c r="G46" s="63"/>
      <c r="H46" s="64"/>
      <c r="I46" s="52"/>
      <c r="J46" s="65"/>
      <c r="K46" s="60"/>
      <c r="L46" s="58"/>
      <c r="M46" s="58"/>
      <c r="N46" s="110"/>
    </row>
    <row r="47" spans="1:14" s="57" customFormat="1" ht="24" hidden="1" x14ac:dyDescent="0.3">
      <c r="A47" s="58">
        <v>17</v>
      </c>
      <c r="B47" s="85" t="s">
        <v>67</v>
      </c>
      <c r="C47" s="60">
        <v>56000</v>
      </c>
      <c r="D47" s="61">
        <f t="shared" si="0"/>
        <v>56000</v>
      </c>
      <c r="E47" s="48" t="s">
        <v>24</v>
      </c>
      <c r="F47" s="49" t="str">
        <f t="shared" si="1"/>
        <v>บริษัท วันแบงคอก9666 จำกัด, 56000 บาท</v>
      </c>
      <c r="G47" s="87" t="s">
        <v>64</v>
      </c>
      <c r="H47" s="64">
        <v>56000</v>
      </c>
      <c r="I47" s="52" t="str">
        <f t="shared" si="2"/>
        <v>บริษัท วันแบงคอก9666 จำกัด, 56000 บาท</v>
      </c>
      <c r="J47" s="88" t="s">
        <v>64</v>
      </c>
      <c r="K47" s="60">
        <v>56000</v>
      </c>
      <c r="L47" s="58" t="s">
        <v>26</v>
      </c>
      <c r="M47" s="55" t="str">
        <f>+N47</f>
        <v>ใบสั่งจ้าง 40/2568</v>
      </c>
      <c r="N47" s="67" t="s">
        <v>68</v>
      </c>
    </row>
    <row r="48" spans="1:14" s="57" customFormat="1" ht="24" hidden="1" x14ac:dyDescent="0.3">
      <c r="A48" s="58"/>
      <c r="B48" s="85"/>
      <c r="C48" s="60"/>
      <c r="D48" s="61"/>
      <c r="E48" s="62"/>
      <c r="F48" s="49"/>
      <c r="G48" s="63"/>
      <c r="H48" s="64"/>
      <c r="I48" s="52"/>
      <c r="J48" s="65"/>
      <c r="K48" s="60"/>
      <c r="L48" s="58"/>
      <c r="M48" s="66" t="str">
        <f>"ลว. "&amp;N48</f>
        <v>ลว. 16 มค 68</v>
      </c>
      <c r="N48" s="67" t="s">
        <v>69</v>
      </c>
    </row>
    <row r="49" spans="1:14" s="57" customFormat="1" ht="24" hidden="1" x14ac:dyDescent="0.5">
      <c r="A49" s="58"/>
      <c r="B49" s="85"/>
      <c r="C49" s="60"/>
      <c r="D49" s="61"/>
      <c r="E49" s="62"/>
      <c r="F49" s="49"/>
      <c r="G49" s="63"/>
      <c r="H49" s="64"/>
      <c r="I49" s="52"/>
      <c r="J49" s="65"/>
      <c r="K49" s="60"/>
      <c r="L49" s="58"/>
      <c r="M49" s="58"/>
      <c r="N49" s="110"/>
    </row>
    <row r="50" spans="1:14" s="57" customFormat="1" ht="24" hidden="1" x14ac:dyDescent="0.3">
      <c r="A50" s="58">
        <v>18</v>
      </c>
      <c r="B50" s="85" t="s">
        <v>70</v>
      </c>
      <c r="C50" s="60">
        <v>12000</v>
      </c>
      <c r="D50" s="61">
        <f t="shared" si="0"/>
        <v>12000</v>
      </c>
      <c r="E50" s="48" t="s">
        <v>24</v>
      </c>
      <c r="F50" s="49" t="str">
        <f t="shared" si="1"/>
        <v>ห้างหุ้นส่วนจำกัด เอกทัศน์ ทัวร์, 12000 บาท</v>
      </c>
      <c r="G50" s="87" t="s">
        <v>71</v>
      </c>
      <c r="H50" s="64">
        <v>12000</v>
      </c>
      <c r="I50" s="52" t="str">
        <f t="shared" si="2"/>
        <v>ห้างหุ้นส่วนจำกัด เอกทัศน์ ทัวร์, 12000 บาท</v>
      </c>
      <c r="J50" s="88" t="s">
        <v>71</v>
      </c>
      <c r="K50" s="60">
        <v>12000</v>
      </c>
      <c r="L50" s="58" t="s">
        <v>26</v>
      </c>
      <c r="M50" s="55" t="str">
        <f>+N50</f>
        <v>ใบสั่งจ้าง 42/2568</v>
      </c>
      <c r="N50" s="67" t="s">
        <v>72</v>
      </c>
    </row>
    <row r="51" spans="1:14" s="57" customFormat="1" ht="24" hidden="1" x14ac:dyDescent="0.3">
      <c r="A51" s="58"/>
      <c r="B51" s="85" t="s">
        <v>73</v>
      </c>
      <c r="C51" s="60"/>
      <c r="D51" s="61"/>
      <c r="E51" s="62"/>
      <c r="F51" s="49"/>
      <c r="G51" s="63"/>
      <c r="H51" s="64"/>
      <c r="I51" s="52"/>
      <c r="J51" s="65"/>
      <c r="K51" s="60"/>
      <c r="L51" s="58"/>
      <c r="M51" s="66" t="str">
        <f>"ลว. "&amp;N51</f>
        <v>ลว. 24 มค 68</v>
      </c>
      <c r="N51" s="67" t="s">
        <v>66</v>
      </c>
    </row>
    <row r="52" spans="1:14" s="57" customFormat="1" ht="24" hidden="1" x14ac:dyDescent="0.5">
      <c r="A52" s="58"/>
      <c r="B52" s="85"/>
      <c r="C52" s="60"/>
      <c r="D52" s="61"/>
      <c r="E52" s="62"/>
      <c r="F52" s="49"/>
      <c r="G52" s="63"/>
      <c r="H52" s="64"/>
      <c r="I52" s="52"/>
      <c r="J52" s="65"/>
      <c r="K52" s="60"/>
      <c r="L52" s="58"/>
      <c r="M52" s="58"/>
      <c r="N52" s="110"/>
    </row>
    <row r="53" spans="1:14" s="57" customFormat="1" ht="24" x14ac:dyDescent="0.5">
      <c r="A53" s="58">
        <v>14</v>
      </c>
      <c r="B53" s="85" t="s">
        <v>244</v>
      </c>
      <c r="C53" s="111">
        <v>9515</v>
      </c>
      <c r="D53" s="61">
        <f t="shared" si="0"/>
        <v>9515</v>
      </c>
      <c r="E53" s="48" t="s">
        <v>24</v>
      </c>
      <c r="F53" s="49" t="str">
        <f t="shared" si="1"/>
        <v>นายบรรจง เย็นใจ, 9515 บาท</v>
      </c>
      <c r="G53" s="87" t="s">
        <v>74</v>
      </c>
      <c r="H53" s="64">
        <v>9515</v>
      </c>
      <c r="I53" s="52" t="str">
        <f t="shared" si="2"/>
        <v>นายบรรจง เย็นใจ, 9515 บาท</v>
      </c>
      <c r="J53" s="88" t="s">
        <v>74</v>
      </c>
      <c r="K53" s="60">
        <v>9515</v>
      </c>
      <c r="L53" s="58" t="s">
        <v>26</v>
      </c>
      <c r="M53" s="89" t="s">
        <v>35</v>
      </c>
      <c r="N53" s="110" t="s">
        <v>75</v>
      </c>
    </row>
    <row r="54" spans="1:14" s="57" customFormat="1" ht="24" customHeight="1" x14ac:dyDescent="0.5">
      <c r="A54" s="58"/>
      <c r="B54" s="85" t="s">
        <v>76</v>
      </c>
      <c r="C54" s="60"/>
      <c r="D54" s="61"/>
      <c r="E54" s="62"/>
      <c r="F54" s="49"/>
      <c r="G54" s="63"/>
      <c r="H54" s="64"/>
      <c r="I54" s="52"/>
      <c r="J54" s="65"/>
      <c r="K54" s="60"/>
      <c r="L54" s="58"/>
      <c r="M54" s="89"/>
      <c r="N54" s="67" t="s">
        <v>77</v>
      </c>
    </row>
    <row r="55" spans="1:14" s="79" customFormat="1" ht="24" x14ac:dyDescent="0.5">
      <c r="A55" s="68"/>
      <c r="B55" s="86"/>
      <c r="C55" s="70"/>
      <c r="D55" s="71"/>
      <c r="E55" s="72"/>
      <c r="F55" s="73"/>
      <c r="G55" s="74"/>
      <c r="H55" s="75"/>
      <c r="I55" s="76"/>
      <c r="J55" s="77"/>
      <c r="K55" s="70"/>
      <c r="L55" s="68"/>
      <c r="M55" s="104"/>
      <c r="N55" s="112"/>
    </row>
    <row r="56" spans="1:14" s="57" customFormat="1" ht="24" hidden="1" x14ac:dyDescent="0.5">
      <c r="A56" s="58">
        <v>17</v>
      </c>
      <c r="B56" s="85" t="s">
        <v>78</v>
      </c>
      <c r="C56" s="60">
        <v>71420</v>
      </c>
      <c r="D56" s="61">
        <f t="shared" si="0"/>
        <v>71420</v>
      </c>
      <c r="E56" s="62" t="s">
        <v>24</v>
      </c>
      <c r="F56" s="49" t="str">
        <f t="shared" si="1"/>
        <v>ร้านสหกรณ์เทเวศร์ จำกัด, 40680 บาท</v>
      </c>
      <c r="G56" s="87" t="s">
        <v>79</v>
      </c>
      <c r="H56" s="64">
        <v>40680</v>
      </c>
      <c r="I56" s="52" t="str">
        <f t="shared" si="2"/>
        <v>ร้านสหกรณ์เทเวศร์ จำกัด, 40680 บาท</v>
      </c>
      <c r="J56" s="88" t="s">
        <v>79</v>
      </c>
      <c r="K56" s="60">
        <v>40680</v>
      </c>
      <c r="L56" s="58" t="s">
        <v>26</v>
      </c>
      <c r="M56" s="89" t="s">
        <v>35</v>
      </c>
      <c r="N56" s="67" t="s">
        <v>80</v>
      </c>
    </row>
    <row r="57" spans="1:14" s="57" customFormat="1" ht="24" hidden="1" x14ac:dyDescent="0.5">
      <c r="A57" s="58"/>
      <c r="B57" s="85"/>
      <c r="C57" s="60"/>
      <c r="D57" s="61"/>
      <c r="E57" s="62"/>
      <c r="F57" s="49"/>
      <c r="G57" s="63"/>
      <c r="H57" s="64"/>
      <c r="I57" s="52"/>
      <c r="J57" s="65"/>
      <c r="K57" s="60"/>
      <c r="L57" s="58"/>
      <c r="M57" s="89"/>
      <c r="N57" s="67" t="s">
        <v>81</v>
      </c>
    </row>
    <row r="58" spans="1:14" s="79" customFormat="1" ht="24" hidden="1" x14ac:dyDescent="0.5">
      <c r="A58" s="68"/>
      <c r="B58" s="86"/>
      <c r="C58" s="70"/>
      <c r="D58" s="71"/>
      <c r="E58" s="72"/>
      <c r="F58" s="73"/>
      <c r="G58" s="74"/>
      <c r="H58" s="75"/>
      <c r="I58" s="76"/>
      <c r="J58" s="77"/>
      <c r="K58" s="70"/>
      <c r="L58" s="68"/>
      <c r="M58" s="104"/>
      <c r="N58" s="78"/>
    </row>
    <row r="59" spans="1:14" s="57" customFormat="1" ht="24" x14ac:dyDescent="0.3">
      <c r="A59" s="58">
        <v>15</v>
      </c>
      <c r="B59" s="85" t="s">
        <v>82</v>
      </c>
      <c r="C59" s="60">
        <v>59200</v>
      </c>
      <c r="D59" s="61">
        <f t="shared" si="0"/>
        <v>59200</v>
      </c>
      <c r="E59" s="62" t="s">
        <v>24</v>
      </c>
      <c r="F59" s="49" t="str">
        <f t="shared" si="1"/>
        <v>ร้านพุทธมณฑลถ้วยรางวัล, 59200 บาท</v>
      </c>
      <c r="G59" s="87" t="s">
        <v>83</v>
      </c>
      <c r="H59" s="64">
        <v>59200</v>
      </c>
      <c r="I59" s="52" t="str">
        <f t="shared" si="2"/>
        <v>ร้านพุทธมณฑลถ้วยรางวัล, 59200 บาท</v>
      </c>
      <c r="J59" s="88" t="s">
        <v>83</v>
      </c>
      <c r="K59" s="60">
        <v>59200</v>
      </c>
      <c r="L59" s="58" t="s">
        <v>26</v>
      </c>
      <c r="M59" s="66" t="str">
        <f>+N59</f>
        <v>ใบสั่งจ้าง 50/2568</v>
      </c>
      <c r="N59" s="67" t="s">
        <v>84</v>
      </c>
    </row>
    <row r="60" spans="1:14" s="57" customFormat="1" ht="24" x14ac:dyDescent="0.3">
      <c r="A60" s="58"/>
      <c r="B60" s="85" t="s">
        <v>245</v>
      </c>
      <c r="C60" s="60"/>
      <c r="D60" s="61"/>
      <c r="E60" s="62"/>
      <c r="F60" s="49"/>
      <c r="G60" s="63"/>
      <c r="H60" s="64"/>
      <c r="I60" s="52"/>
      <c r="J60" s="65"/>
      <c r="K60" s="60"/>
      <c r="L60" s="58"/>
      <c r="M60" s="66" t="str">
        <f>"ลว. "&amp;N60</f>
        <v>ลว. 19 กพ 68</v>
      </c>
      <c r="N60" s="67" t="s">
        <v>77</v>
      </c>
    </row>
    <row r="61" spans="1:14" s="79" customFormat="1" ht="24" x14ac:dyDescent="0.5">
      <c r="A61" s="68"/>
      <c r="B61" s="86"/>
      <c r="C61" s="70"/>
      <c r="D61" s="71"/>
      <c r="E61" s="72"/>
      <c r="F61" s="73"/>
      <c r="G61" s="74"/>
      <c r="H61" s="75"/>
      <c r="I61" s="76"/>
      <c r="J61" s="77"/>
      <c r="K61" s="70"/>
      <c r="L61" s="68"/>
      <c r="M61" s="68"/>
      <c r="N61" s="78"/>
    </row>
    <row r="62" spans="1:14" s="57" customFormat="1" ht="24" x14ac:dyDescent="0.3">
      <c r="A62" s="58">
        <v>16</v>
      </c>
      <c r="B62" s="85" t="s">
        <v>85</v>
      </c>
      <c r="C62" s="60">
        <v>53500</v>
      </c>
      <c r="D62" s="61">
        <f t="shared" si="0"/>
        <v>53500</v>
      </c>
      <c r="E62" s="62" t="s">
        <v>24</v>
      </c>
      <c r="F62" s="49" t="str">
        <f t="shared" si="1"/>
        <v>บริษัท สยามรัฐ จำกัด, 53500 บาท</v>
      </c>
      <c r="G62" s="87" t="s">
        <v>86</v>
      </c>
      <c r="H62" s="64">
        <v>53500</v>
      </c>
      <c r="I62" s="52" t="str">
        <f t="shared" si="2"/>
        <v>บริษัท สยามรัฐ จำกัด, 53500 บาท</v>
      </c>
      <c r="J62" s="88" t="s">
        <v>86</v>
      </c>
      <c r="K62" s="60">
        <v>53500</v>
      </c>
      <c r="L62" s="58" t="s">
        <v>26</v>
      </c>
      <c r="M62" s="66" t="str">
        <f>+N62</f>
        <v>ใบสั่งจ้าง 48/2568</v>
      </c>
      <c r="N62" s="67" t="s">
        <v>87</v>
      </c>
    </row>
    <row r="63" spans="1:14" s="57" customFormat="1" ht="24" x14ac:dyDescent="0.3">
      <c r="A63" s="58"/>
      <c r="B63" s="85"/>
      <c r="C63" s="60"/>
      <c r="D63" s="61"/>
      <c r="E63" s="62"/>
      <c r="F63" s="49"/>
      <c r="G63" s="63"/>
      <c r="H63" s="64"/>
      <c r="I63" s="52"/>
      <c r="J63" s="65"/>
      <c r="K63" s="60"/>
      <c r="L63" s="58"/>
      <c r="M63" s="66" t="str">
        <f>"ลว. "&amp;N63</f>
        <v>ลว. 18 กพ 68</v>
      </c>
      <c r="N63" s="67" t="s">
        <v>88</v>
      </c>
    </row>
    <row r="64" spans="1:14" s="79" customFormat="1" ht="24" x14ac:dyDescent="0.5">
      <c r="A64" s="68"/>
      <c r="B64" s="86"/>
      <c r="C64" s="70"/>
      <c r="D64" s="71"/>
      <c r="E64" s="72"/>
      <c r="F64" s="73"/>
      <c r="G64" s="74"/>
      <c r="H64" s="75"/>
      <c r="I64" s="76"/>
      <c r="J64" s="77"/>
      <c r="K64" s="70"/>
      <c r="L64" s="68"/>
      <c r="M64" s="68"/>
      <c r="N64" s="78"/>
    </row>
    <row r="65" spans="1:14" s="57" customFormat="1" ht="24" x14ac:dyDescent="0.3">
      <c r="A65" s="58">
        <v>17</v>
      </c>
      <c r="B65" s="85" t="s">
        <v>89</v>
      </c>
      <c r="C65" s="60">
        <v>33000</v>
      </c>
      <c r="D65" s="61">
        <f t="shared" si="0"/>
        <v>33000</v>
      </c>
      <c r="E65" s="62" t="s">
        <v>24</v>
      </c>
      <c r="F65" s="49" t="str">
        <f t="shared" si="1"/>
        <v>บริษัท ธนัชวิชญ์ แทรเวล กรุ๊ป จำกัด, 33000 บาท</v>
      </c>
      <c r="G65" s="87" t="s">
        <v>90</v>
      </c>
      <c r="H65" s="64">
        <v>33000</v>
      </c>
      <c r="I65" s="52" t="str">
        <f t="shared" si="2"/>
        <v>บริษัท ธนัชวิชญ์ แทรเวล กรุ๊ป จำกัด, 33000 บาท</v>
      </c>
      <c r="J65" s="88" t="s">
        <v>90</v>
      </c>
      <c r="K65" s="60">
        <v>33000</v>
      </c>
      <c r="L65" s="58" t="s">
        <v>26</v>
      </c>
      <c r="M65" s="66" t="str">
        <f>+N65</f>
        <v>ใบสั่งจ้าง 49/2568</v>
      </c>
      <c r="N65" s="67" t="s">
        <v>91</v>
      </c>
    </row>
    <row r="66" spans="1:14" s="57" customFormat="1" ht="24" x14ac:dyDescent="0.3">
      <c r="A66" s="58"/>
      <c r="B66" s="85" t="s">
        <v>92</v>
      </c>
      <c r="C66" s="60"/>
      <c r="D66" s="61"/>
      <c r="E66" s="62"/>
      <c r="F66" s="49"/>
      <c r="G66" s="63"/>
      <c r="H66" s="64"/>
      <c r="I66" s="52"/>
      <c r="J66" s="65"/>
      <c r="K66" s="60"/>
      <c r="L66" s="58"/>
      <c r="M66" s="66" t="str">
        <f>"ลว. "&amp;N66</f>
        <v>ลว. 19 กพ 68</v>
      </c>
      <c r="N66" s="67" t="s">
        <v>77</v>
      </c>
    </row>
    <row r="67" spans="1:14" s="79" customFormat="1" ht="24" x14ac:dyDescent="0.5">
      <c r="A67" s="68"/>
      <c r="B67" s="86"/>
      <c r="C67" s="70"/>
      <c r="D67" s="71"/>
      <c r="E67" s="72"/>
      <c r="F67" s="73"/>
      <c r="G67" s="74"/>
      <c r="H67" s="75"/>
      <c r="I67" s="76"/>
      <c r="J67" s="77"/>
      <c r="K67" s="70"/>
      <c r="L67" s="68"/>
      <c r="M67" s="68"/>
      <c r="N67" s="112"/>
    </row>
    <row r="68" spans="1:14" s="57" customFormat="1" ht="40.5" x14ac:dyDescent="0.3">
      <c r="A68" s="58">
        <v>18</v>
      </c>
      <c r="B68" s="113" t="s">
        <v>93</v>
      </c>
      <c r="C68" s="81">
        <v>300000</v>
      </c>
      <c r="D68" s="114">
        <v>300000</v>
      </c>
      <c r="E68" s="62" t="s">
        <v>24</v>
      </c>
      <c r="F68" s="49" t="str">
        <f t="shared" si="1"/>
        <v>บริษัท สารสู่อนาคต จำกัด, 300000 บาท</v>
      </c>
      <c r="G68" s="82" t="s">
        <v>94</v>
      </c>
      <c r="H68" s="51">
        <v>300000</v>
      </c>
      <c r="I68" s="52" t="str">
        <f t="shared" si="2"/>
        <v>บริษัท สารสู่อนาคต จำกัด, 300000 บาท</v>
      </c>
      <c r="J68" s="83" t="s">
        <v>94</v>
      </c>
      <c r="K68" s="81">
        <v>300000</v>
      </c>
      <c r="L68" s="58" t="s">
        <v>26</v>
      </c>
      <c r="M68" s="66" t="str">
        <f>+N68</f>
        <v>ใบสั่งจ้าง 55/2568</v>
      </c>
      <c r="N68" s="115" t="s">
        <v>95</v>
      </c>
    </row>
    <row r="69" spans="1:14" s="57" customFormat="1" ht="24" x14ac:dyDescent="0.3">
      <c r="A69" s="58"/>
      <c r="B69" s="113"/>
      <c r="C69" s="81"/>
      <c r="D69" s="114"/>
      <c r="E69" s="62"/>
      <c r="F69" s="49"/>
      <c r="G69" s="82"/>
      <c r="H69" s="51"/>
      <c r="I69" s="52"/>
      <c r="J69" s="116"/>
      <c r="K69" s="81"/>
      <c r="L69" s="58"/>
      <c r="M69" s="66" t="str">
        <f>"ลว. "&amp;N69</f>
        <v>ลว. 26 กพ. 68</v>
      </c>
      <c r="N69" s="67" t="s">
        <v>96</v>
      </c>
    </row>
    <row r="70" spans="1:14" s="79" customFormat="1" ht="24" x14ac:dyDescent="0.5">
      <c r="A70" s="68"/>
      <c r="B70" s="117"/>
      <c r="C70" s="118"/>
      <c r="D70" s="119"/>
      <c r="E70" s="72"/>
      <c r="F70" s="73"/>
      <c r="G70" s="120"/>
      <c r="H70" s="121"/>
      <c r="I70" s="76"/>
      <c r="J70" s="122"/>
      <c r="K70" s="118"/>
      <c r="L70" s="68"/>
      <c r="M70" s="68"/>
      <c r="N70" s="112"/>
    </row>
    <row r="71" spans="1:14" s="57" customFormat="1" ht="24" x14ac:dyDescent="0.3">
      <c r="A71" s="58">
        <v>19</v>
      </c>
      <c r="B71" s="123" t="s">
        <v>97</v>
      </c>
      <c r="C71" s="81">
        <v>388000</v>
      </c>
      <c r="D71" s="114">
        <v>388000</v>
      </c>
      <c r="E71" s="62" t="s">
        <v>24</v>
      </c>
      <c r="F71" s="49" t="str">
        <f t="shared" si="1"/>
        <v>บริษัท โชคพรชัย คอนสตรั๊คชั่น จำกัด, 388000 บาท</v>
      </c>
      <c r="G71" s="82" t="s">
        <v>98</v>
      </c>
      <c r="H71" s="51">
        <v>388000</v>
      </c>
      <c r="I71" s="52" t="str">
        <f t="shared" si="2"/>
        <v>บริษัท โชคพรชัย คอนสตรั๊คชั่น จำกัด, 388000 บาท</v>
      </c>
      <c r="J71" s="83" t="s">
        <v>98</v>
      </c>
      <c r="K71" s="81">
        <v>388000</v>
      </c>
      <c r="L71" s="58" t="s">
        <v>26</v>
      </c>
      <c r="M71" s="66" t="str">
        <f>+N71</f>
        <v>ใบสั่งจ้าง 54/2568</v>
      </c>
      <c r="N71" s="67" t="s">
        <v>99</v>
      </c>
    </row>
    <row r="72" spans="1:14" s="57" customFormat="1" ht="24" x14ac:dyDescent="0.3">
      <c r="A72" s="58"/>
      <c r="B72" s="123"/>
      <c r="C72" s="81"/>
      <c r="D72" s="114"/>
      <c r="E72" s="62"/>
      <c r="F72" s="49"/>
      <c r="G72" s="82"/>
      <c r="H72" s="51"/>
      <c r="I72" s="52"/>
      <c r="J72" s="83"/>
      <c r="K72" s="81"/>
      <c r="L72" s="58"/>
      <c r="M72" s="66" t="str">
        <f>"ลว. "&amp;N72</f>
        <v>ลว. 26 กพ 68</v>
      </c>
      <c r="N72" s="67" t="s">
        <v>100</v>
      </c>
    </row>
    <row r="73" spans="1:14" s="79" customFormat="1" ht="24" x14ac:dyDescent="0.5">
      <c r="A73" s="68"/>
      <c r="B73" s="117"/>
      <c r="C73" s="124"/>
      <c r="D73" s="119"/>
      <c r="E73" s="72"/>
      <c r="F73" s="73"/>
      <c r="G73" s="120"/>
      <c r="H73" s="125"/>
      <c r="I73" s="76"/>
      <c r="J73" s="126"/>
      <c r="K73" s="124"/>
      <c r="L73" s="68"/>
      <c r="M73" s="68"/>
      <c r="N73" s="112"/>
    </row>
    <row r="74" spans="1:14" s="79" customFormat="1" ht="48" customHeight="1" x14ac:dyDescent="0.5">
      <c r="A74" s="68">
        <v>20</v>
      </c>
      <c r="B74" s="86" t="s">
        <v>101</v>
      </c>
      <c r="C74" s="127">
        <v>400</v>
      </c>
      <c r="D74" s="127">
        <f>+C74</f>
        <v>400</v>
      </c>
      <c r="E74" s="72" t="s">
        <v>24</v>
      </c>
      <c r="F74" s="73" t="str">
        <f t="shared" ref="F74:F130" si="4">+G74&amp;", "&amp;H74&amp;" บาท"</f>
        <v>ร้านเอนกสเตชั่นเนอรี่, 321 บาท</v>
      </c>
      <c r="G74" s="74" t="s">
        <v>102</v>
      </c>
      <c r="H74" s="75">
        <v>321</v>
      </c>
      <c r="I74" s="76" t="str">
        <f t="shared" ref="I74:I130" si="5">+J74&amp;", "&amp;K74&amp;" บาท"</f>
        <v>ร้านเอนกสเตชั่นเนอรี่, 321 บาท</v>
      </c>
      <c r="J74" s="77" t="s">
        <v>102</v>
      </c>
      <c r="K74" s="70">
        <v>321</v>
      </c>
      <c r="L74" s="68" t="s">
        <v>26</v>
      </c>
      <c r="M74" s="128" t="s">
        <v>35</v>
      </c>
      <c r="N74" s="68" t="s">
        <v>103</v>
      </c>
    </row>
    <row r="75" spans="1:14" s="79" customFormat="1" ht="45" customHeight="1" x14ac:dyDescent="0.5">
      <c r="A75" s="68">
        <v>21</v>
      </c>
      <c r="B75" s="86" t="s">
        <v>104</v>
      </c>
      <c r="C75" s="127">
        <v>200</v>
      </c>
      <c r="D75" s="127">
        <f t="shared" ref="D75:D130" si="6">+C75</f>
        <v>200</v>
      </c>
      <c r="E75" s="72" t="s">
        <v>24</v>
      </c>
      <c r="F75" s="73" t="str">
        <f t="shared" si="4"/>
        <v>ร้านเอนกสเตชั่นเนอรี่, 160.5 บาท</v>
      </c>
      <c r="G75" s="74" t="s">
        <v>102</v>
      </c>
      <c r="H75" s="75">
        <v>160.5</v>
      </c>
      <c r="I75" s="76" t="str">
        <f t="shared" si="5"/>
        <v>ร้านเอนกสเตชั่นเนอรี่, 160.5 บาท</v>
      </c>
      <c r="J75" s="77" t="s">
        <v>102</v>
      </c>
      <c r="K75" s="70">
        <v>160.5</v>
      </c>
      <c r="L75" s="68" t="s">
        <v>26</v>
      </c>
      <c r="M75" s="128" t="s">
        <v>35</v>
      </c>
      <c r="N75" s="68" t="s">
        <v>105</v>
      </c>
    </row>
    <row r="76" spans="1:14" s="79" customFormat="1" ht="54.75" customHeight="1" x14ac:dyDescent="0.5">
      <c r="A76" s="68">
        <v>22</v>
      </c>
      <c r="B76" s="86" t="s">
        <v>106</v>
      </c>
      <c r="C76" s="127">
        <v>20000</v>
      </c>
      <c r="D76" s="127">
        <f t="shared" si="6"/>
        <v>20000</v>
      </c>
      <c r="E76" s="72" t="s">
        <v>24</v>
      </c>
      <c r="F76" s="73" t="str">
        <f t="shared" si="4"/>
        <v>ห้างหุ้นส่วนจำกัด เดอะ สกาย ซิสเต็มส์, 18885.5 บาท</v>
      </c>
      <c r="G76" s="74" t="s">
        <v>107</v>
      </c>
      <c r="H76" s="75">
        <v>18885.5</v>
      </c>
      <c r="I76" s="76" t="str">
        <f t="shared" si="5"/>
        <v>ห้างหุ้นส่วนจำกัด เดอะ สกาย ซิสเต็มส์, 18885.5 บาท</v>
      </c>
      <c r="J76" s="77" t="s">
        <v>107</v>
      </c>
      <c r="K76" s="70">
        <v>18885.5</v>
      </c>
      <c r="L76" s="68" t="s">
        <v>26</v>
      </c>
      <c r="M76" s="128" t="s">
        <v>35</v>
      </c>
      <c r="N76" s="68" t="s">
        <v>108</v>
      </c>
    </row>
    <row r="77" spans="1:14" s="79" customFormat="1" ht="46.5" customHeight="1" x14ac:dyDescent="0.5">
      <c r="A77" s="68">
        <v>23</v>
      </c>
      <c r="B77" s="86" t="s">
        <v>109</v>
      </c>
      <c r="C77" s="127">
        <v>9500</v>
      </c>
      <c r="D77" s="127">
        <f t="shared" si="6"/>
        <v>9500</v>
      </c>
      <c r="E77" s="72" t="s">
        <v>24</v>
      </c>
      <c r="F77" s="73" t="str">
        <f t="shared" si="4"/>
        <v>ร้านเอนกสเตชั่นเนอรี่, 9371.06 บาท</v>
      </c>
      <c r="G77" s="74" t="s">
        <v>102</v>
      </c>
      <c r="H77" s="75">
        <v>9371.06</v>
      </c>
      <c r="I77" s="76" t="str">
        <f t="shared" si="5"/>
        <v>ร้านเอนกสเตชั่นเนอรี่, 9371.06 บาท</v>
      </c>
      <c r="J77" s="77" t="s">
        <v>102</v>
      </c>
      <c r="K77" s="70">
        <v>9371.06</v>
      </c>
      <c r="L77" s="68" t="s">
        <v>26</v>
      </c>
      <c r="M77" s="128" t="s">
        <v>35</v>
      </c>
      <c r="N77" s="68" t="s">
        <v>110</v>
      </c>
    </row>
    <row r="78" spans="1:14" s="79" customFormat="1" ht="57.75" customHeight="1" x14ac:dyDescent="0.5">
      <c r="A78" s="68">
        <v>24</v>
      </c>
      <c r="B78" s="86" t="s">
        <v>111</v>
      </c>
      <c r="C78" s="127">
        <v>800</v>
      </c>
      <c r="D78" s="127">
        <f t="shared" si="6"/>
        <v>800</v>
      </c>
      <c r="E78" s="72" t="s">
        <v>24</v>
      </c>
      <c r="F78" s="73" t="str">
        <f t="shared" si="4"/>
        <v>ห้างหุ้นส่วนจำกัด เดอะ สกาย ซิสเต็มส์, 749 บาท</v>
      </c>
      <c r="G78" s="74" t="s">
        <v>107</v>
      </c>
      <c r="H78" s="75">
        <v>749</v>
      </c>
      <c r="I78" s="76" t="str">
        <f t="shared" si="5"/>
        <v>ห้างหุ้นส่วนจำกัด เดอะ สกาย ซิสเต็มส์, 749 บาท</v>
      </c>
      <c r="J78" s="77" t="s">
        <v>107</v>
      </c>
      <c r="K78" s="70">
        <v>749</v>
      </c>
      <c r="L78" s="68" t="s">
        <v>26</v>
      </c>
      <c r="M78" s="128" t="s">
        <v>35</v>
      </c>
      <c r="N78" s="68" t="s">
        <v>112</v>
      </c>
    </row>
    <row r="79" spans="1:14" s="79" customFormat="1" ht="50.25" customHeight="1" x14ac:dyDescent="0.5">
      <c r="A79" s="68">
        <v>25</v>
      </c>
      <c r="B79" s="86" t="s">
        <v>113</v>
      </c>
      <c r="C79" s="127">
        <v>9800</v>
      </c>
      <c r="D79" s="127">
        <f t="shared" si="6"/>
        <v>9800</v>
      </c>
      <c r="E79" s="72" t="s">
        <v>24</v>
      </c>
      <c r="F79" s="73" t="str">
        <f t="shared" si="4"/>
        <v>บริษัท กรีนเวิลด์ แมนูแฟคทอรี่ จำกัด, 9800 บาท</v>
      </c>
      <c r="G79" s="74" t="s">
        <v>114</v>
      </c>
      <c r="H79" s="75">
        <v>9800</v>
      </c>
      <c r="I79" s="76" t="str">
        <f t="shared" si="5"/>
        <v>บริษัท กรีนเวิลด์ แมนูแฟคทอรี่ จำกัด, 9800 บาท</v>
      </c>
      <c r="J79" s="77" t="s">
        <v>114</v>
      </c>
      <c r="K79" s="70">
        <v>9800</v>
      </c>
      <c r="L79" s="68" t="s">
        <v>26</v>
      </c>
      <c r="M79" s="128" t="s">
        <v>35</v>
      </c>
      <c r="N79" s="68" t="s">
        <v>115</v>
      </c>
    </row>
    <row r="80" spans="1:14" s="79" customFormat="1" ht="50.25" customHeight="1" x14ac:dyDescent="0.5">
      <c r="A80" s="68">
        <v>26</v>
      </c>
      <c r="B80" s="86" t="s">
        <v>116</v>
      </c>
      <c r="C80" s="127">
        <v>8400</v>
      </c>
      <c r="D80" s="127">
        <f t="shared" si="6"/>
        <v>8400</v>
      </c>
      <c r="E80" s="72" t="s">
        <v>24</v>
      </c>
      <c r="F80" s="73" t="str">
        <f t="shared" si="4"/>
        <v>ร้านอาทรพาณิชย์, 8358.84 บาท</v>
      </c>
      <c r="G80" s="74" t="s">
        <v>117</v>
      </c>
      <c r="H80" s="75">
        <v>8358.84</v>
      </c>
      <c r="I80" s="76" t="str">
        <f t="shared" si="5"/>
        <v>ร้านอาทรพาณิชย์, 8358.84 บาท</v>
      </c>
      <c r="J80" s="77" t="s">
        <v>117</v>
      </c>
      <c r="K80" s="70">
        <v>8358.84</v>
      </c>
      <c r="L80" s="68" t="s">
        <v>26</v>
      </c>
      <c r="M80" s="128" t="s">
        <v>35</v>
      </c>
      <c r="N80" s="68" t="s">
        <v>118</v>
      </c>
    </row>
    <row r="81" spans="1:14" s="57" customFormat="1" ht="60.75" customHeight="1" x14ac:dyDescent="0.5">
      <c r="A81" s="68">
        <v>27</v>
      </c>
      <c r="B81" s="85" t="s">
        <v>119</v>
      </c>
      <c r="C81" s="129">
        <v>5600</v>
      </c>
      <c r="D81" s="129">
        <f t="shared" si="6"/>
        <v>5600</v>
      </c>
      <c r="E81" s="62" t="s">
        <v>24</v>
      </c>
      <c r="F81" s="49" t="str">
        <f t="shared" si="4"/>
        <v>ร้าน เจ.เอ็น.พี. กรุ๊ป, 4000 บาท</v>
      </c>
      <c r="G81" s="63" t="s">
        <v>120</v>
      </c>
      <c r="H81" s="64">
        <v>4000</v>
      </c>
      <c r="I81" s="52" t="str">
        <f t="shared" si="5"/>
        <v>ร้าน เจ.เอ็น.พี. กรุ๊ป, 4000 บาท</v>
      </c>
      <c r="J81" s="65" t="s">
        <v>120</v>
      </c>
      <c r="K81" s="60">
        <v>4000</v>
      </c>
      <c r="L81" s="58" t="s">
        <v>26</v>
      </c>
      <c r="M81" s="130" t="s">
        <v>35</v>
      </c>
      <c r="N81" s="58" t="s">
        <v>121</v>
      </c>
    </row>
    <row r="82" spans="1:14" s="79" customFormat="1" ht="24" x14ac:dyDescent="0.5">
      <c r="A82" s="68"/>
      <c r="B82" s="86"/>
      <c r="C82" s="127"/>
      <c r="D82" s="127"/>
      <c r="E82" s="72"/>
      <c r="F82" s="73" t="str">
        <f t="shared" si="4"/>
        <v>ร้านอาทรพาณิชย์, 1583.6 บาท</v>
      </c>
      <c r="G82" s="74" t="s">
        <v>117</v>
      </c>
      <c r="H82" s="75">
        <v>1583.6</v>
      </c>
      <c r="I82" s="76" t="str">
        <f t="shared" si="5"/>
        <v>ร้านอาทรพาณิชย์, 1583.6 บาท</v>
      </c>
      <c r="J82" s="77" t="s">
        <v>117</v>
      </c>
      <c r="K82" s="70">
        <v>1583.6</v>
      </c>
      <c r="L82" s="68"/>
      <c r="M82" s="104"/>
      <c r="N82" s="68"/>
    </row>
    <row r="83" spans="1:14" s="79" customFormat="1" ht="44.25" customHeight="1" x14ac:dyDescent="0.5">
      <c r="A83" s="68">
        <v>28</v>
      </c>
      <c r="B83" s="86" t="s">
        <v>122</v>
      </c>
      <c r="C83" s="127">
        <v>7900</v>
      </c>
      <c r="D83" s="127">
        <f t="shared" si="6"/>
        <v>7900</v>
      </c>
      <c r="E83" s="72" t="s">
        <v>24</v>
      </c>
      <c r="F83" s="73" t="str">
        <f t="shared" si="4"/>
        <v>ร้านเอนกสเตชั่นเนอรี่, 7843.1 บาท</v>
      </c>
      <c r="G83" s="74" t="s">
        <v>102</v>
      </c>
      <c r="H83" s="75">
        <v>7843.1</v>
      </c>
      <c r="I83" s="76" t="str">
        <f t="shared" si="5"/>
        <v>ร้านเอนกสเตชั่นเนอรี่, 7843.1 บาท</v>
      </c>
      <c r="J83" s="77" t="s">
        <v>102</v>
      </c>
      <c r="K83" s="70">
        <v>7843.1</v>
      </c>
      <c r="L83" s="68" t="s">
        <v>26</v>
      </c>
      <c r="M83" s="128" t="s">
        <v>35</v>
      </c>
      <c r="N83" s="68" t="s">
        <v>123</v>
      </c>
    </row>
    <row r="84" spans="1:14" s="79" customFormat="1" ht="48" customHeight="1" x14ac:dyDescent="0.5">
      <c r="A84" s="68">
        <v>29</v>
      </c>
      <c r="B84" s="86" t="s">
        <v>124</v>
      </c>
      <c r="C84" s="127">
        <v>54500</v>
      </c>
      <c r="D84" s="127">
        <f t="shared" si="6"/>
        <v>54500</v>
      </c>
      <c r="E84" s="72" t="s">
        <v>24</v>
      </c>
      <c r="F84" s="73" t="str">
        <f t="shared" si="4"/>
        <v>ร้านอาทรพาณิชย์, 54419.13 บาท</v>
      </c>
      <c r="G84" s="74" t="s">
        <v>117</v>
      </c>
      <c r="H84" s="75">
        <v>54419.13</v>
      </c>
      <c r="I84" s="76" t="str">
        <f t="shared" si="5"/>
        <v>ร้านอาทรพาณิชย์, 54419.13 บาท</v>
      </c>
      <c r="J84" s="77" t="s">
        <v>117</v>
      </c>
      <c r="K84" s="70">
        <v>54419.13</v>
      </c>
      <c r="L84" s="68" t="s">
        <v>26</v>
      </c>
      <c r="M84" s="128" t="s">
        <v>35</v>
      </c>
      <c r="N84" s="68" t="s">
        <v>125</v>
      </c>
    </row>
    <row r="85" spans="1:14" s="79" customFormat="1" ht="45" customHeight="1" x14ac:dyDescent="0.5">
      <c r="A85" s="68">
        <v>30</v>
      </c>
      <c r="B85" s="86" t="s">
        <v>126</v>
      </c>
      <c r="C85" s="127">
        <v>2800</v>
      </c>
      <c r="D85" s="127">
        <f t="shared" si="6"/>
        <v>2800</v>
      </c>
      <c r="E85" s="72" t="s">
        <v>24</v>
      </c>
      <c r="F85" s="73" t="str">
        <f t="shared" si="4"/>
        <v>ร้านเอนกสเตชั่นเนอรี่, 2717.8 บาท</v>
      </c>
      <c r="G85" s="74" t="s">
        <v>102</v>
      </c>
      <c r="H85" s="75">
        <v>2717.8</v>
      </c>
      <c r="I85" s="76" t="str">
        <f t="shared" si="5"/>
        <v>ร้านเอนกสเตชั่นเนอรี่, 2717.8 บาท</v>
      </c>
      <c r="J85" s="77" t="s">
        <v>102</v>
      </c>
      <c r="K85" s="70">
        <v>2717.8</v>
      </c>
      <c r="L85" s="68" t="s">
        <v>26</v>
      </c>
      <c r="M85" s="128" t="s">
        <v>35</v>
      </c>
      <c r="N85" s="68" t="s">
        <v>127</v>
      </c>
    </row>
    <row r="86" spans="1:14" s="79" customFormat="1" ht="44.25" customHeight="1" x14ac:dyDescent="0.5">
      <c r="A86" s="68">
        <v>31</v>
      </c>
      <c r="B86" s="86" t="s">
        <v>128</v>
      </c>
      <c r="C86" s="127">
        <v>1000</v>
      </c>
      <c r="D86" s="127">
        <f t="shared" si="6"/>
        <v>1000</v>
      </c>
      <c r="E86" s="72" t="s">
        <v>24</v>
      </c>
      <c r="F86" s="73" t="str">
        <f t="shared" si="4"/>
        <v>ร้านผลไม้ราชวัตร (คุณแหม่ม), 1000 บาท</v>
      </c>
      <c r="G86" s="74" t="s">
        <v>129</v>
      </c>
      <c r="H86" s="75">
        <v>1000</v>
      </c>
      <c r="I86" s="76" t="str">
        <f t="shared" si="5"/>
        <v>ร้านผลไม้ราชวัตร (คุณแหม่ม), 1000 บาท</v>
      </c>
      <c r="J86" s="77" t="s">
        <v>129</v>
      </c>
      <c r="K86" s="70">
        <v>1000</v>
      </c>
      <c r="L86" s="68" t="s">
        <v>26</v>
      </c>
      <c r="M86" s="128" t="s">
        <v>35</v>
      </c>
      <c r="N86" s="68" t="s">
        <v>130</v>
      </c>
    </row>
    <row r="87" spans="1:14" s="79" customFormat="1" ht="40.5" x14ac:dyDescent="0.5">
      <c r="A87" s="68">
        <v>32</v>
      </c>
      <c r="B87" s="86" t="s">
        <v>131</v>
      </c>
      <c r="C87" s="127">
        <v>83500</v>
      </c>
      <c r="D87" s="127">
        <f t="shared" si="6"/>
        <v>83500</v>
      </c>
      <c r="E87" s="72" t="s">
        <v>24</v>
      </c>
      <c r="F87" s="73" t="str">
        <f t="shared" si="4"/>
        <v>ห้างหุ้นส่วนจำกัด เดอะ สกาย ซิสเต็มส์, 83373.55 บาท</v>
      </c>
      <c r="G87" s="74" t="s">
        <v>107</v>
      </c>
      <c r="H87" s="75">
        <v>83373.55</v>
      </c>
      <c r="I87" s="76" t="str">
        <f t="shared" si="5"/>
        <v>ห้างหุ้นส่วนจำกัด เดอะ สกาย ซิสเต็มส์, 83373.55 บาท</v>
      </c>
      <c r="J87" s="77" t="s">
        <v>107</v>
      </c>
      <c r="K87" s="70">
        <v>83373.55</v>
      </c>
      <c r="L87" s="68" t="s">
        <v>26</v>
      </c>
      <c r="M87" s="128" t="s">
        <v>35</v>
      </c>
      <c r="N87" s="68" t="s">
        <v>132</v>
      </c>
    </row>
    <row r="88" spans="1:14" s="79" customFormat="1" ht="40.5" x14ac:dyDescent="0.5">
      <c r="A88" s="68">
        <v>33</v>
      </c>
      <c r="B88" s="86" t="s">
        <v>133</v>
      </c>
      <c r="C88" s="127">
        <v>4600</v>
      </c>
      <c r="D88" s="127">
        <f t="shared" si="6"/>
        <v>4600</v>
      </c>
      <c r="E88" s="72" t="s">
        <v>24</v>
      </c>
      <c r="F88" s="73" t="str">
        <f t="shared" si="4"/>
        <v>ร้านอาทรพาณิชย์, 4547.5 บาท</v>
      </c>
      <c r="G88" s="74" t="s">
        <v>117</v>
      </c>
      <c r="H88" s="75">
        <v>4547.5</v>
      </c>
      <c r="I88" s="76" t="str">
        <f t="shared" si="5"/>
        <v>ร้านอาทรพาณิชย์, 4547.5 บาท</v>
      </c>
      <c r="J88" s="77" t="s">
        <v>117</v>
      </c>
      <c r="K88" s="70">
        <v>4547.5</v>
      </c>
      <c r="L88" s="68" t="s">
        <v>26</v>
      </c>
      <c r="M88" s="128" t="s">
        <v>35</v>
      </c>
      <c r="N88" s="68" t="s">
        <v>134</v>
      </c>
    </row>
    <row r="89" spans="1:14" s="79" customFormat="1" ht="40.5" x14ac:dyDescent="0.5">
      <c r="A89" s="68">
        <v>34</v>
      </c>
      <c r="B89" s="86" t="s">
        <v>135</v>
      </c>
      <c r="C89" s="127">
        <v>5600</v>
      </c>
      <c r="D89" s="127">
        <f t="shared" si="6"/>
        <v>5600</v>
      </c>
      <c r="E89" s="72" t="s">
        <v>24</v>
      </c>
      <c r="F89" s="73" t="str">
        <f t="shared" si="4"/>
        <v>ห้างหุ้นส่วนจำกัด เดอะ สกาย ซิสเต็มส์, 5510.5 บาท</v>
      </c>
      <c r="G89" s="74" t="s">
        <v>107</v>
      </c>
      <c r="H89" s="75">
        <v>5510.5</v>
      </c>
      <c r="I89" s="76" t="str">
        <f t="shared" si="5"/>
        <v>ห้างหุ้นส่วนจำกัด เดอะ สกาย ซิสเต็มส์, 5510.5 บาท</v>
      </c>
      <c r="J89" s="77" t="s">
        <v>107</v>
      </c>
      <c r="K89" s="70">
        <v>5510.5</v>
      </c>
      <c r="L89" s="68" t="s">
        <v>26</v>
      </c>
      <c r="M89" s="128" t="s">
        <v>35</v>
      </c>
      <c r="N89" s="68" t="s">
        <v>136</v>
      </c>
    </row>
    <row r="90" spans="1:14" s="79" customFormat="1" ht="40.5" x14ac:dyDescent="0.5">
      <c r="A90" s="68">
        <v>35</v>
      </c>
      <c r="B90" s="86" t="s">
        <v>137</v>
      </c>
      <c r="C90" s="127">
        <v>5500</v>
      </c>
      <c r="D90" s="127">
        <f t="shared" si="6"/>
        <v>5500</v>
      </c>
      <c r="E90" s="72" t="s">
        <v>24</v>
      </c>
      <c r="F90" s="73" t="str">
        <f t="shared" si="4"/>
        <v>ร้านเอนกสเตชั่นเนอรี่, 5412.06 บาท</v>
      </c>
      <c r="G90" s="74" t="s">
        <v>102</v>
      </c>
      <c r="H90" s="75">
        <v>5412.06</v>
      </c>
      <c r="I90" s="76" t="str">
        <f t="shared" si="5"/>
        <v>ร้านเอนกสเตชั่นเนอรี่, 5412.06 บาท</v>
      </c>
      <c r="J90" s="77" t="s">
        <v>102</v>
      </c>
      <c r="K90" s="70">
        <v>5412.06</v>
      </c>
      <c r="L90" s="68" t="s">
        <v>26</v>
      </c>
      <c r="M90" s="128" t="s">
        <v>35</v>
      </c>
      <c r="N90" s="68" t="s">
        <v>138</v>
      </c>
    </row>
    <row r="91" spans="1:14" s="57" customFormat="1" ht="60.75" customHeight="1" x14ac:dyDescent="0.5">
      <c r="A91" s="58">
        <v>36</v>
      </c>
      <c r="B91" s="85" t="s">
        <v>139</v>
      </c>
      <c r="C91" s="129">
        <v>139500</v>
      </c>
      <c r="D91" s="129">
        <f t="shared" si="6"/>
        <v>139500</v>
      </c>
      <c r="E91" s="62" t="s">
        <v>24</v>
      </c>
      <c r="F91" s="49" t="str">
        <f t="shared" si="4"/>
        <v>ห้างหุ้นส่วนจำกัด เดอะ สกาย ซิสเต็มส์, 95219.3 บาท</v>
      </c>
      <c r="G91" s="63" t="s">
        <v>107</v>
      </c>
      <c r="H91" s="64">
        <v>95219.3</v>
      </c>
      <c r="I91" s="52" t="str">
        <f t="shared" si="5"/>
        <v>ห้างหุ้นส่วนจำกัด เดอะ สกาย ซิสเต็มส์, 95219.3 บาท</v>
      </c>
      <c r="J91" s="65" t="s">
        <v>107</v>
      </c>
      <c r="K91" s="60">
        <v>95219.3</v>
      </c>
      <c r="L91" s="58" t="s">
        <v>26</v>
      </c>
      <c r="M91" s="130" t="s">
        <v>35</v>
      </c>
      <c r="N91" s="58" t="s">
        <v>140</v>
      </c>
    </row>
    <row r="92" spans="1:14" s="79" customFormat="1" ht="24" x14ac:dyDescent="0.5">
      <c r="A92" s="68"/>
      <c r="B92" s="86"/>
      <c r="C92" s="127"/>
      <c r="D92" s="127"/>
      <c r="E92" s="72"/>
      <c r="F92" s="73" t="str">
        <f t="shared" si="4"/>
        <v>ร้านเอนกสเตชั่นเนอรี่, 44254.13 บาท</v>
      </c>
      <c r="G92" s="74" t="s">
        <v>102</v>
      </c>
      <c r="H92" s="75">
        <v>44254.13</v>
      </c>
      <c r="I92" s="76" t="str">
        <f t="shared" si="5"/>
        <v>ร้านเอนกสเตชั่นเนอรี่, 44254.13 บาท</v>
      </c>
      <c r="J92" s="77" t="s">
        <v>102</v>
      </c>
      <c r="K92" s="70">
        <v>44254.13</v>
      </c>
      <c r="L92" s="68"/>
      <c r="M92" s="104"/>
      <c r="N92" s="68"/>
    </row>
    <row r="93" spans="1:14" s="79" customFormat="1" ht="54" customHeight="1" x14ac:dyDescent="0.5">
      <c r="A93" s="68">
        <v>37</v>
      </c>
      <c r="B93" s="86" t="s">
        <v>141</v>
      </c>
      <c r="C93" s="127">
        <v>7000</v>
      </c>
      <c r="D93" s="127">
        <f t="shared" si="6"/>
        <v>7000</v>
      </c>
      <c r="E93" s="72" t="s">
        <v>24</v>
      </c>
      <c r="F93" s="73" t="str">
        <f t="shared" si="4"/>
        <v>ร้าน เอ.โอ.ดี ซัพพลาย โดยนางสาวศิริพร เศวตนันทิกุล, 7000 บาท</v>
      </c>
      <c r="G93" s="74" t="s">
        <v>142</v>
      </c>
      <c r="H93" s="75">
        <v>7000</v>
      </c>
      <c r="I93" s="76" t="str">
        <f t="shared" si="5"/>
        <v>ร้าน เอ.โอ.ดี ซัพพลาย โดยนางสาวศิริพร เศวตนันทิกุล, 7000 บาท</v>
      </c>
      <c r="J93" s="77" t="s">
        <v>142</v>
      </c>
      <c r="K93" s="70">
        <v>7000</v>
      </c>
      <c r="L93" s="68" t="s">
        <v>26</v>
      </c>
      <c r="M93" s="128" t="s">
        <v>35</v>
      </c>
      <c r="N93" s="68" t="s">
        <v>143</v>
      </c>
    </row>
    <row r="94" spans="1:14" s="79" customFormat="1" ht="48" customHeight="1" x14ac:dyDescent="0.5">
      <c r="A94" s="68">
        <v>38</v>
      </c>
      <c r="B94" s="86" t="s">
        <v>144</v>
      </c>
      <c r="C94" s="127">
        <v>9100</v>
      </c>
      <c r="D94" s="127">
        <f t="shared" si="6"/>
        <v>9100</v>
      </c>
      <c r="E94" s="72" t="s">
        <v>24</v>
      </c>
      <c r="F94" s="73" t="str">
        <f t="shared" si="4"/>
        <v>ร้านเอนกสเตชั่นเนอรี่, 9041.5 บาท</v>
      </c>
      <c r="G94" s="74" t="s">
        <v>102</v>
      </c>
      <c r="H94" s="75">
        <v>9041.5</v>
      </c>
      <c r="I94" s="76" t="str">
        <f t="shared" si="5"/>
        <v>ร้านเอนกสเตชั่นเนอรี่, 9041.5 บาท</v>
      </c>
      <c r="J94" s="77" t="s">
        <v>102</v>
      </c>
      <c r="K94" s="70">
        <v>9041.5</v>
      </c>
      <c r="L94" s="68" t="s">
        <v>26</v>
      </c>
      <c r="M94" s="128" t="s">
        <v>35</v>
      </c>
      <c r="N94" s="68" t="s">
        <v>145</v>
      </c>
    </row>
    <row r="95" spans="1:14" s="79" customFormat="1" ht="46.5" customHeight="1" x14ac:dyDescent="0.5">
      <c r="A95" s="68">
        <v>39</v>
      </c>
      <c r="B95" s="86" t="s">
        <v>146</v>
      </c>
      <c r="C95" s="127">
        <v>2500</v>
      </c>
      <c r="D95" s="127">
        <f t="shared" si="6"/>
        <v>2500</v>
      </c>
      <c r="E95" s="72" t="s">
        <v>24</v>
      </c>
      <c r="F95" s="73" t="str">
        <f t="shared" si="4"/>
        <v>ร้านเบญจรงค์สวนจตุจักร, 2500 บาท</v>
      </c>
      <c r="G95" s="74" t="s">
        <v>147</v>
      </c>
      <c r="H95" s="75">
        <v>2500</v>
      </c>
      <c r="I95" s="76" t="str">
        <f t="shared" si="5"/>
        <v>ร้านเบญจรงค์สวนจตุจักร, 2500 บาท</v>
      </c>
      <c r="J95" s="77" t="s">
        <v>147</v>
      </c>
      <c r="K95" s="70">
        <v>2500</v>
      </c>
      <c r="L95" s="68" t="s">
        <v>26</v>
      </c>
      <c r="M95" s="128" t="s">
        <v>35</v>
      </c>
      <c r="N95" s="68" t="s">
        <v>148</v>
      </c>
    </row>
    <row r="96" spans="1:14" s="79" customFormat="1" ht="47.25" customHeight="1" x14ac:dyDescent="0.5">
      <c r="A96" s="68">
        <v>40</v>
      </c>
      <c r="B96" s="86" t="s">
        <v>149</v>
      </c>
      <c r="C96" s="127">
        <v>3700</v>
      </c>
      <c r="D96" s="127">
        <f t="shared" si="6"/>
        <v>3700</v>
      </c>
      <c r="E96" s="72" t="s">
        <v>24</v>
      </c>
      <c r="F96" s="73" t="str">
        <f t="shared" si="4"/>
        <v>ร้านเอนกสเตชั่นเนอรี่, 3616.6 บาท</v>
      </c>
      <c r="G96" s="74" t="s">
        <v>102</v>
      </c>
      <c r="H96" s="75">
        <v>3616.6</v>
      </c>
      <c r="I96" s="76" t="str">
        <f t="shared" si="5"/>
        <v>ร้านเอนกสเตชั่นเนอรี่, 3616.6 บาท</v>
      </c>
      <c r="J96" s="77" t="s">
        <v>102</v>
      </c>
      <c r="K96" s="70">
        <v>3616.6</v>
      </c>
      <c r="L96" s="68" t="s">
        <v>26</v>
      </c>
      <c r="M96" s="128" t="s">
        <v>35</v>
      </c>
      <c r="N96" s="68" t="s">
        <v>150</v>
      </c>
    </row>
    <row r="97" spans="1:14" s="79" customFormat="1" ht="46.5" customHeight="1" x14ac:dyDescent="0.5">
      <c r="A97" s="68">
        <v>41</v>
      </c>
      <c r="B97" s="86" t="s">
        <v>151</v>
      </c>
      <c r="C97" s="127">
        <v>75000</v>
      </c>
      <c r="D97" s="127">
        <f t="shared" si="6"/>
        <v>75000</v>
      </c>
      <c r="E97" s="72" t="s">
        <v>24</v>
      </c>
      <c r="F97" s="73" t="str">
        <f t="shared" si="4"/>
        <v>นางสาวธีรนันท์ จึงสุทธิวงษ์, 75000 บาท</v>
      </c>
      <c r="G97" s="74" t="s">
        <v>152</v>
      </c>
      <c r="H97" s="75">
        <v>75000</v>
      </c>
      <c r="I97" s="76" t="str">
        <f t="shared" si="5"/>
        <v>นางสาวธีรนันท์ จึงสุทธิวงษ์, 75000 บาท</v>
      </c>
      <c r="J97" s="77" t="s">
        <v>152</v>
      </c>
      <c r="K97" s="70">
        <v>75000</v>
      </c>
      <c r="L97" s="68" t="s">
        <v>26</v>
      </c>
      <c r="M97" s="128" t="s">
        <v>35</v>
      </c>
      <c r="N97" s="68" t="s">
        <v>153</v>
      </c>
    </row>
    <row r="98" spans="1:14" s="79" customFormat="1" ht="43.5" customHeight="1" x14ac:dyDescent="0.5">
      <c r="A98" s="68">
        <v>42</v>
      </c>
      <c r="B98" s="86" t="s">
        <v>154</v>
      </c>
      <c r="C98" s="127">
        <v>1400</v>
      </c>
      <c r="D98" s="127">
        <f t="shared" si="6"/>
        <v>1400</v>
      </c>
      <c r="E98" s="72" t="s">
        <v>24</v>
      </c>
      <c r="F98" s="73" t="str">
        <f t="shared" si="4"/>
        <v>ร้านเอนกสเตชั่นเนอรี่, 1326.8 บาท</v>
      </c>
      <c r="G98" s="74" t="s">
        <v>102</v>
      </c>
      <c r="H98" s="75">
        <v>1326.8</v>
      </c>
      <c r="I98" s="76" t="str">
        <f t="shared" si="5"/>
        <v>ร้านเอนกสเตชั่นเนอรี่, 1326.8 บาท</v>
      </c>
      <c r="J98" s="77" t="s">
        <v>102</v>
      </c>
      <c r="K98" s="70">
        <v>1326.8</v>
      </c>
      <c r="L98" s="68" t="s">
        <v>26</v>
      </c>
      <c r="M98" s="128" t="s">
        <v>35</v>
      </c>
      <c r="N98" s="68" t="s">
        <v>155</v>
      </c>
    </row>
    <row r="99" spans="1:14" s="79" customFormat="1" ht="47.25" customHeight="1" x14ac:dyDescent="0.5">
      <c r="A99" s="68">
        <v>43</v>
      </c>
      <c r="B99" s="86" t="s">
        <v>156</v>
      </c>
      <c r="C99" s="127">
        <v>800</v>
      </c>
      <c r="D99" s="127">
        <f t="shared" si="6"/>
        <v>800</v>
      </c>
      <c r="E99" s="72" t="s">
        <v>24</v>
      </c>
      <c r="F99" s="73" t="str">
        <f t="shared" si="4"/>
        <v>ร้านเอนกสเตชั่นเนอรี่, 738.3 บาท</v>
      </c>
      <c r="G99" s="74" t="s">
        <v>102</v>
      </c>
      <c r="H99" s="75">
        <v>738.3</v>
      </c>
      <c r="I99" s="76" t="str">
        <f t="shared" si="5"/>
        <v>ร้านเอนกสเตชั่นเนอรี่, 738.3 บาท</v>
      </c>
      <c r="J99" s="77" t="s">
        <v>102</v>
      </c>
      <c r="K99" s="70">
        <v>738.3</v>
      </c>
      <c r="L99" s="68" t="s">
        <v>26</v>
      </c>
      <c r="M99" s="128" t="s">
        <v>35</v>
      </c>
      <c r="N99" s="68" t="s">
        <v>157</v>
      </c>
    </row>
    <row r="100" spans="1:14" s="79" customFormat="1" ht="45" customHeight="1" x14ac:dyDescent="0.5">
      <c r="A100" s="68">
        <v>44</v>
      </c>
      <c r="B100" s="86" t="s">
        <v>158</v>
      </c>
      <c r="C100" s="127">
        <v>5500</v>
      </c>
      <c r="D100" s="127">
        <f t="shared" si="6"/>
        <v>5500</v>
      </c>
      <c r="E100" s="72" t="s">
        <v>24</v>
      </c>
      <c r="F100" s="73" t="str">
        <f t="shared" si="4"/>
        <v>ห้างหุ้นส่วนจำกัด เดอะ สกาย ซิสเต็มส์, 4568.9 บาท</v>
      </c>
      <c r="G100" s="74" t="s">
        <v>107</v>
      </c>
      <c r="H100" s="75">
        <v>4568.8999999999996</v>
      </c>
      <c r="I100" s="76" t="str">
        <f t="shared" si="5"/>
        <v>ห้างหุ้นส่วนจำกัด เดอะ สกาย ซิสเต็มส์, 4568.9 บาท</v>
      </c>
      <c r="J100" s="77" t="s">
        <v>107</v>
      </c>
      <c r="K100" s="70">
        <v>4568.8999999999996</v>
      </c>
      <c r="L100" s="68" t="s">
        <v>26</v>
      </c>
      <c r="M100" s="128" t="s">
        <v>35</v>
      </c>
      <c r="N100" s="68" t="s">
        <v>159</v>
      </c>
    </row>
    <row r="101" spans="1:14" s="79" customFormat="1" ht="48.75" customHeight="1" x14ac:dyDescent="0.5">
      <c r="A101" s="68">
        <v>45</v>
      </c>
      <c r="B101" s="86" t="s">
        <v>160</v>
      </c>
      <c r="C101" s="127">
        <v>2000</v>
      </c>
      <c r="D101" s="127">
        <f t="shared" si="6"/>
        <v>2000</v>
      </c>
      <c r="E101" s="72" t="s">
        <v>24</v>
      </c>
      <c r="F101" s="73" t="str">
        <f t="shared" si="4"/>
        <v>ร้านเอนกสเตชั่นเนอรี่, 856 บาท</v>
      </c>
      <c r="G101" s="74" t="s">
        <v>102</v>
      </c>
      <c r="H101" s="75">
        <v>856</v>
      </c>
      <c r="I101" s="76" t="str">
        <f t="shared" si="5"/>
        <v>ร้านเอนกสเตชั่นเนอรี่, 856 บาท</v>
      </c>
      <c r="J101" s="77" t="s">
        <v>102</v>
      </c>
      <c r="K101" s="70">
        <v>856</v>
      </c>
      <c r="L101" s="68" t="s">
        <v>26</v>
      </c>
      <c r="M101" s="128" t="s">
        <v>35</v>
      </c>
      <c r="N101" s="68" t="s">
        <v>161</v>
      </c>
    </row>
    <row r="102" spans="1:14" s="79" customFormat="1" ht="43.5" customHeight="1" x14ac:dyDescent="0.5">
      <c r="A102" s="68">
        <v>46</v>
      </c>
      <c r="B102" s="86" t="s">
        <v>162</v>
      </c>
      <c r="C102" s="127">
        <v>21400</v>
      </c>
      <c r="D102" s="127">
        <f t="shared" si="6"/>
        <v>21400</v>
      </c>
      <c r="E102" s="72" t="s">
        <v>24</v>
      </c>
      <c r="F102" s="73" t="str">
        <f t="shared" si="4"/>
        <v>ห้างหุ้นส่วนจำกัด เดอะ สกาย ซิสเต็มส์, 21400 บาท</v>
      </c>
      <c r="G102" s="74" t="s">
        <v>107</v>
      </c>
      <c r="H102" s="75">
        <v>21400</v>
      </c>
      <c r="I102" s="76" t="str">
        <f t="shared" si="5"/>
        <v>ห้างหุ้นส่วนจำกัด เดอะ สกาย ซิสเต็มส์, 21400 บาท</v>
      </c>
      <c r="J102" s="77" t="s">
        <v>107</v>
      </c>
      <c r="K102" s="70">
        <v>21400</v>
      </c>
      <c r="L102" s="68" t="s">
        <v>26</v>
      </c>
      <c r="M102" s="128" t="s">
        <v>35</v>
      </c>
      <c r="N102" s="68" t="s">
        <v>163</v>
      </c>
    </row>
    <row r="103" spans="1:14" s="79" customFormat="1" ht="48" customHeight="1" x14ac:dyDescent="0.5">
      <c r="A103" s="68">
        <v>47</v>
      </c>
      <c r="B103" s="86" t="s">
        <v>164</v>
      </c>
      <c r="C103" s="127">
        <v>900</v>
      </c>
      <c r="D103" s="127">
        <f t="shared" si="6"/>
        <v>900</v>
      </c>
      <c r="E103" s="72" t="s">
        <v>24</v>
      </c>
      <c r="F103" s="73" t="str">
        <f t="shared" si="4"/>
        <v>ร้านเอนกสเตชั่นเนอรี่, 888.1 บาท</v>
      </c>
      <c r="G103" s="74" t="s">
        <v>102</v>
      </c>
      <c r="H103" s="75">
        <v>888.1</v>
      </c>
      <c r="I103" s="76" t="str">
        <f t="shared" si="5"/>
        <v>ร้านเอนกสเตชั่นเนอรี่, 888.1 บาท</v>
      </c>
      <c r="J103" s="77" t="s">
        <v>102</v>
      </c>
      <c r="K103" s="70">
        <v>888.1</v>
      </c>
      <c r="L103" s="68" t="s">
        <v>26</v>
      </c>
      <c r="M103" s="128" t="s">
        <v>35</v>
      </c>
      <c r="N103" s="68" t="s">
        <v>165</v>
      </c>
    </row>
    <row r="104" spans="1:14" s="79" customFormat="1" ht="80.25" customHeight="1" x14ac:dyDescent="0.5">
      <c r="A104" s="68">
        <v>48</v>
      </c>
      <c r="B104" s="86" t="s">
        <v>166</v>
      </c>
      <c r="C104" s="127">
        <v>8600</v>
      </c>
      <c r="D104" s="127">
        <f t="shared" si="6"/>
        <v>8600</v>
      </c>
      <c r="E104" s="72" t="s">
        <v>24</v>
      </c>
      <c r="F104" s="73" t="str">
        <f t="shared" si="4"/>
        <v>ร้านเอนกสเตชั่นเนอรี่, 8554.65 บาท</v>
      </c>
      <c r="G104" s="74" t="s">
        <v>102</v>
      </c>
      <c r="H104" s="75">
        <v>8554.65</v>
      </c>
      <c r="I104" s="76" t="str">
        <f t="shared" si="5"/>
        <v>ร้านเอนกสเตชั่นเนอรี่, 8554.65 บาท</v>
      </c>
      <c r="J104" s="77" t="s">
        <v>102</v>
      </c>
      <c r="K104" s="70">
        <v>8554.65</v>
      </c>
      <c r="L104" s="68" t="s">
        <v>167</v>
      </c>
      <c r="M104" s="128" t="s">
        <v>35</v>
      </c>
      <c r="N104" s="68" t="s">
        <v>168</v>
      </c>
    </row>
    <row r="105" spans="1:14" s="57" customFormat="1" ht="60.75" customHeight="1" x14ac:dyDescent="0.5">
      <c r="A105" s="208">
        <v>49</v>
      </c>
      <c r="B105" s="224" t="s">
        <v>169</v>
      </c>
      <c r="C105" s="225">
        <v>15675</v>
      </c>
      <c r="D105" s="225">
        <f t="shared" si="6"/>
        <v>15675</v>
      </c>
      <c r="E105" s="48" t="s">
        <v>24</v>
      </c>
      <c r="F105" s="226" t="str">
        <f t="shared" si="4"/>
        <v>ร้าน เจ.เอ็น.พี. กรุ๊ป, 11825 บาท</v>
      </c>
      <c r="G105" s="227" t="s">
        <v>120</v>
      </c>
      <c r="H105" s="228">
        <v>11825</v>
      </c>
      <c r="I105" s="229" t="str">
        <f t="shared" si="5"/>
        <v>ร้าน เจ.เอ็น.พี. กรุ๊ป, 11825 บาท</v>
      </c>
      <c r="J105" s="230" t="s">
        <v>120</v>
      </c>
      <c r="K105" s="231">
        <v>11825</v>
      </c>
      <c r="L105" s="44" t="s">
        <v>26</v>
      </c>
      <c r="M105" s="130" t="s">
        <v>35</v>
      </c>
      <c r="N105" s="58" t="s">
        <v>170</v>
      </c>
    </row>
    <row r="106" spans="1:14" s="79" customFormat="1" ht="24" x14ac:dyDescent="0.5">
      <c r="A106" s="207"/>
      <c r="B106" s="86"/>
      <c r="C106" s="127"/>
      <c r="D106" s="127"/>
      <c r="E106" s="72"/>
      <c r="F106" s="73" t="str">
        <f t="shared" si="4"/>
        <v>ร้านอาทรพาณิชย์, 2765.95 บาท</v>
      </c>
      <c r="G106" s="74" t="s">
        <v>117</v>
      </c>
      <c r="H106" s="75">
        <v>2765.95</v>
      </c>
      <c r="I106" s="76" t="str">
        <f t="shared" si="5"/>
        <v>ร้านอาทรพาณิชย์, 2765.95 บาท</v>
      </c>
      <c r="J106" s="77" t="s">
        <v>117</v>
      </c>
      <c r="K106" s="70">
        <v>2765.95</v>
      </c>
      <c r="L106" s="68"/>
      <c r="M106" s="104"/>
      <c r="N106" s="68"/>
    </row>
    <row r="107" spans="1:14" s="79" customFormat="1" ht="54.75" customHeight="1" x14ac:dyDescent="0.5">
      <c r="A107" s="68">
        <v>50</v>
      </c>
      <c r="B107" s="86" t="s">
        <v>171</v>
      </c>
      <c r="C107" s="127">
        <v>4900</v>
      </c>
      <c r="D107" s="127">
        <f t="shared" si="6"/>
        <v>4900</v>
      </c>
      <c r="E107" s="72" t="s">
        <v>24</v>
      </c>
      <c r="F107" s="73" t="str">
        <f t="shared" si="4"/>
        <v>ร้านอาทรพาณิชย์, 4899.74 บาท</v>
      </c>
      <c r="G107" s="74" t="s">
        <v>117</v>
      </c>
      <c r="H107" s="75">
        <v>4899.74</v>
      </c>
      <c r="I107" s="76" t="str">
        <f t="shared" si="5"/>
        <v>ร้านอาทรพาณิชย์, 4899.74 บาท</v>
      </c>
      <c r="J107" s="77" t="s">
        <v>117</v>
      </c>
      <c r="K107" s="70">
        <v>4899.74</v>
      </c>
      <c r="L107" s="68" t="s">
        <v>26</v>
      </c>
      <c r="M107" s="128" t="s">
        <v>35</v>
      </c>
      <c r="N107" s="68" t="s">
        <v>172</v>
      </c>
    </row>
    <row r="108" spans="1:14" s="79" customFormat="1" ht="51.75" customHeight="1" x14ac:dyDescent="0.5">
      <c r="A108" s="68">
        <v>51</v>
      </c>
      <c r="B108" s="86" t="s">
        <v>173</v>
      </c>
      <c r="C108" s="127">
        <v>3850</v>
      </c>
      <c r="D108" s="127">
        <f t="shared" si="6"/>
        <v>3850</v>
      </c>
      <c r="E108" s="72" t="s">
        <v>24</v>
      </c>
      <c r="F108" s="73" t="str">
        <f t="shared" si="4"/>
        <v>ร้านเอนกสเตชั่นเนอรี่, 3648.7 บาท</v>
      </c>
      <c r="G108" s="74" t="s">
        <v>102</v>
      </c>
      <c r="H108" s="75">
        <v>3648.7</v>
      </c>
      <c r="I108" s="76" t="str">
        <f t="shared" si="5"/>
        <v>ร้านเอนกสเตชั่นเนอรี่, 3648.7 บาท</v>
      </c>
      <c r="J108" s="77" t="s">
        <v>102</v>
      </c>
      <c r="K108" s="70">
        <v>3648.7</v>
      </c>
      <c r="L108" s="68" t="s">
        <v>26</v>
      </c>
      <c r="M108" s="128" t="s">
        <v>35</v>
      </c>
      <c r="N108" s="68" t="s">
        <v>174</v>
      </c>
    </row>
    <row r="109" spans="1:14" s="79" customFormat="1" ht="51.75" customHeight="1" x14ac:dyDescent="0.5">
      <c r="A109" s="68">
        <v>52</v>
      </c>
      <c r="B109" s="86" t="s">
        <v>175</v>
      </c>
      <c r="C109" s="127">
        <v>400</v>
      </c>
      <c r="D109" s="127">
        <f t="shared" si="6"/>
        <v>400</v>
      </c>
      <c r="E109" s="72" t="s">
        <v>24</v>
      </c>
      <c r="F109" s="73" t="str">
        <f t="shared" si="4"/>
        <v>ร้านเอนกสเตชั่นเนอรี่, 353.1 บาท</v>
      </c>
      <c r="G109" s="74" t="s">
        <v>102</v>
      </c>
      <c r="H109" s="75">
        <v>353.1</v>
      </c>
      <c r="I109" s="76" t="str">
        <f t="shared" si="5"/>
        <v>ร้านเอนกสเตชั่นเนอรี่, 353.1 บาท</v>
      </c>
      <c r="J109" s="77" t="s">
        <v>102</v>
      </c>
      <c r="K109" s="70">
        <v>353.1</v>
      </c>
      <c r="L109" s="68" t="s">
        <v>26</v>
      </c>
      <c r="M109" s="128" t="s">
        <v>35</v>
      </c>
      <c r="N109" s="68" t="s">
        <v>176</v>
      </c>
    </row>
    <row r="110" spans="1:14" s="79" customFormat="1" ht="50.25" customHeight="1" x14ac:dyDescent="0.5">
      <c r="A110" s="68">
        <v>53</v>
      </c>
      <c r="B110" s="86" t="s">
        <v>177</v>
      </c>
      <c r="C110" s="127">
        <v>45000</v>
      </c>
      <c r="D110" s="127">
        <f t="shared" si="6"/>
        <v>45000</v>
      </c>
      <c r="E110" s="72" t="s">
        <v>24</v>
      </c>
      <c r="F110" s="73" t="str">
        <f t="shared" si="4"/>
        <v>โรงแรมเซ็นทารา ไลฟ์ ศูนย์ราชการและคอนเวนชั่นเซ็นเตอร์, 45000 บาท</v>
      </c>
      <c r="G110" s="74" t="s">
        <v>178</v>
      </c>
      <c r="H110" s="75">
        <v>45000</v>
      </c>
      <c r="I110" s="76" t="str">
        <f t="shared" si="5"/>
        <v>โรงแรมเซ็นทารา ไลฟ์ ศูนย์ราชการและคอนเวนชั่นเซ็นเตอร์, 45000 บาท</v>
      </c>
      <c r="J110" s="77" t="s">
        <v>178</v>
      </c>
      <c r="K110" s="70">
        <v>45000</v>
      </c>
      <c r="L110" s="68" t="s">
        <v>26</v>
      </c>
      <c r="M110" s="128" t="s">
        <v>35</v>
      </c>
      <c r="N110" s="68" t="s">
        <v>179</v>
      </c>
    </row>
    <row r="111" spans="1:14" s="79" customFormat="1" ht="51.75" customHeight="1" x14ac:dyDescent="0.5">
      <c r="A111" s="68">
        <v>54</v>
      </c>
      <c r="B111" s="86" t="s">
        <v>180</v>
      </c>
      <c r="C111" s="127">
        <v>13300</v>
      </c>
      <c r="D111" s="127">
        <f t="shared" si="6"/>
        <v>13300</v>
      </c>
      <c r="E111" s="72" t="s">
        <v>24</v>
      </c>
      <c r="F111" s="73" t="str">
        <f t="shared" si="4"/>
        <v>ร้านอาทรพาณิชย์, 12947 บาท</v>
      </c>
      <c r="G111" s="74" t="s">
        <v>117</v>
      </c>
      <c r="H111" s="75">
        <v>12947</v>
      </c>
      <c r="I111" s="76" t="str">
        <f t="shared" si="5"/>
        <v>ร้านอาทรพาณิชย์, 12947 บาท</v>
      </c>
      <c r="J111" s="77" t="s">
        <v>117</v>
      </c>
      <c r="K111" s="70">
        <v>12947</v>
      </c>
      <c r="L111" s="68" t="s">
        <v>26</v>
      </c>
      <c r="M111" s="128" t="s">
        <v>35</v>
      </c>
      <c r="N111" s="68" t="s">
        <v>181</v>
      </c>
    </row>
    <row r="112" spans="1:14" s="79" customFormat="1" ht="48.75" customHeight="1" x14ac:dyDescent="0.5">
      <c r="A112" s="68">
        <v>55</v>
      </c>
      <c r="B112" s="209" t="s">
        <v>246</v>
      </c>
      <c r="C112" s="127">
        <v>30000</v>
      </c>
      <c r="D112" s="127">
        <f t="shared" si="6"/>
        <v>30000</v>
      </c>
      <c r="E112" s="72" t="s">
        <v>24</v>
      </c>
      <c r="F112" s="73" t="str">
        <f t="shared" si="4"/>
        <v>ห้างหุ้นส่วนจำกัด เดอะ สกาย ซิสเต็มส์, 29906.5 บาท</v>
      </c>
      <c r="G112" s="74" t="s">
        <v>107</v>
      </c>
      <c r="H112" s="75">
        <v>29906.5</v>
      </c>
      <c r="I112" s="76" t="str">
        <f t="shared" si="5"/>
        <v>ห้างหุ้นส่วนจำกัด เดอะ สกาย ซิสเต็มส์, 29906.5 บาท</v>
      </c>
      <c r="J112" s="77" t="s">
        <v>107</v>
      </c>
      <c r="K112" s="70">
        <v>29906.5</v>
      </c>
      <c r="L112" s="68" t="s">
        <v>26</v>
      </c>
      <c r="M112" s="128" t="s">
        <v>35</v>
      </c>
      <c r="N112" s="68" t="s">
        <v>182</v>
      </c>
    </row>
    <row r="113" spans="1:14" s="79" customFormat="1" ht="50.25" customHeight="1" x14ac:dyDescent="0.5">
      <c r="A113" s="68">
        <v>56</v>
      </c>
      <c r="B113" s="86" t="s">
        <v>183</v>
      </c>
      <c r="C113" s="127">
        <v>6300</v>
      </c>
      <c r="D113" s="127">
        <f t="shared" si="6"/>
        <v>6300</v>
      </c>
      <c r="E113" s="72" t="s">
        <v>24</v>
      </c>
      <c r="F113" s="73" t="str">
        <f t="shared" si="4"/>
        <v>ร้านอาทรพาณิชย์, 6286.25 บาท</v>
      </c>
      <c r="G113" s="74" t="s">
        <v>117</v>
      </c>
      <c r="H113" s="75">
        <v>6286.25</v>
      </c>
      <c r="I113" s="76" t="str">
        <f t="shared" si="5"/>
        <v>ร้านอาทรพาณิชย์, 6286.25 บาท</v>
      </c>
      <c r="J113" s="77" t="s">
        <v>117</v>
      </c>
      <c r="K113" s="70">
        <v>6286.25</v>
      </c>
      <c r="L113" s="68" t="s">
        <v>26</v>
      </c>
      <c r="M113" s="128" t="s">
        <v>35</v>
      </c>
      <c r="N113" s="68" t="s">
        <v>184</v>
      </c>
    </row>
    <row r="114" spans="1:14" s="79" customFormat="1" ht="54" customHeight="1" x14ac:dyDescent="0.5">
      <c r="A114" s="68">
        <v>57</v>
      </c>
      <c r="B114" s="86" t="s">
        <v>185</v>
      </c>
      <c r="C114" s="127">
        <v>28777.65</v>
      </c>
      <c r="D114" s="127">
        <f t="shared" si="6"/>
        <v>28777.65</v>
      </c>
      <c r="E114" s="72" t="s">
        <v>24</v>
      </c>
      <c r="F114" s="73" t="str">
        <f t="shared" si="4"/>
        <v>ร้านอาทรพาณิชย์, 28777.65 บาท</v>
      </c>
      <c r="G114" s="74" t="s">
        <v>117</v>
      </c>
      <c r="H114" s="75">
        <v>28777.65</v>
      </c>
      <c r="I114" s="76" t="str">
        <f t="shared" si="5"/>
        <v>ร้านอาทรพาณิชย์, 28777.65 บาท</v>
      </c>
      <c r="J114" s="77" t="s">
        <v>117</v>
      </c>
      <c r="K114" s="70">
        <v>28777.65</v>
      </c>
      <c r="L114" s="68" t="s">
        <v>26</v>
      </c>
      <c r="M114" s="128" t="s">
        <v>35</v>
      </c>
      <c r="N114" s="68" t="s">
        <v>186</v>
      </c>
    </row>
    <row r="115" spans="1:14" s="57" customFormat="1" ht="60.75" customHeight="1" x14ac:dyDescent="0.5">
      <c r="A115" s="208">
        <v>58</v>
      </c>
      <c r="B115" s="85" t="s">
        <v>247</v>
      </c>
      <c r="C115" s="129">
        <v>37000</v>
      </c>
      <c r="D115" s="129">
        <f t="shared" si="6"/>
        <v>37000</v>
      </c>
      <c r="E115" s="62" t="s">
        <v>24</v>
      </c>
      <c r="F115" s="49" t="str">
        <f t="shared" si="4"/>
        <v>ร้านอิทธิมนต์ เครื่องสังฆภัณฑ์, 30500 บาท</v>
      </c>
      <c r="G115" s="63" t="s">
        <v>187</v>
      </c>
      <c r="H115" s="64">
        <v>30500</v>
      </c>
      <c r="I115" s="52" t="str">
        <f t="shared" si="5"/>
        <v>ร้านอิทธิมนต์ เครื่องสังฆภัณฑ์, 30500 บาท</v>
      </c>
      <c r="J115" s="65" t="s">
        <v>187</v>
      </c>
      <c r="K115" s="60">
        <v>30500</v>
      </c>
      <c r="L115" s="58" t="s">
        <v>26</v>
      </c>
      <c r="M115" s="130" t="s">
        <v>35</v>
      </c>
      <c r="N115" s="58" t="s">
        <v>188</v>
      </c>
    </row>
    <row r="116" spans="1:14" s="79" customFormat="1" ht="24" x14ac:dyDescent="0.5">
      <c r="A116" s="207"/>
      <c r="B116" s="86"/>
      <c r="C116" s="127"/>
      <c r="D116" s="127"/>
      <c r="E116" s="72"/>
      <c r="F116" s="73" t="str">
        <f t="shared" si="4"/>
        <v>ร้าน CHIC FLOWERS, 6500 บาท</v>
      </c>
      <c r="G116" s="74" t="s">
        <v>189</v>
      </c>
      <c r="H116" s="75">
        <v>6500</v>
      </c>
      <c r="I116" s="76" t="str">
        <f t="shared" si="5"/>
        <v>ร้าน CHIC FLOWERS, 6500 บาท</v>
      </c>
      <c r="J116" s="77" t="s">
        <v>189</v>
      </c>
      <c r="K116" s="70">
        <v>6500</v>
      </c>
      <c r="L116" s="68"/>
      <c r="M116" s="104"/>
      <c r="N116" s="68"/>
    </row>
    <row r="117" spans="1:14" s="79" customFormat="1" ht="54" customHeight="1" x14ac:dyDescent="0.5">
      <c r="A117" s="68">
        <v>59</v>
      </c>
      <c r="B117" s="86" t="s">
        <v>171</v>
      </c>
      <c r="C117" s="127">
        <v>7000</v>
      </c>
      <c r="D117" s="127">
        <f t="shared" si="6"/>
        <v>7000</v>
      </c>
      <c r="E117" s="72" t="s">
        <v>24</v>
      </c>
      <c r="F117" s="73" t="str">
        <f t="shared" si="4"/>
        <v>ร้านเอนกสเตชั่นเนอรี่, 6955 บาท</v>
      </c>
      <c r="G117" s="74" t="s">
        <v>102</v>
      </c>
      <c r="H117" s="75">
        <v>6955</v>
      </c>
      <c r="I117" s="76" t="str">
        <f t="shared" si="5"/>
        <v>ร้านเอนกสเตชั่นเนอรี่, 6955 บาท</v>
      </c>
      <c r="J117" s="77" t="s">
        <v>102</v>
      </c>
      <c r="K117" s="70">
        <v>6955</v>
      </c>
      <c r="L117" s="68" t="s">
        <v>26</v>
      </c>
      <c r="M117" s="128" t="s">
        <v>35</v>
      </c>
      <c r="N117" s="68" t="s">
        <v>190</v>
      </c>
    </row>
    <row r="118" spans="1:14" s="79" customFormat="1" ht="48" customHeight="1" x14ac:dyDescent="0.5">
      <c r="A118" s="68">
        <v>60</v>
      </c>
      <c r="B118" s="86" t="s">
        <v>191</v>
      </c>
      <c r="C118" s="127">
        <v>32000</v>
      </c>
      <c r="D118" s="127">
        <f t="shared" si="6"/>
        <v>32000</v>
      </c>
      <c r="E118" s="72" t="s">
        <v>24</v>
      </c>
      <c r="F118" s="73" t="str">
        <f t="shared" si="4"/>
        <v>ห้างหุ้นส่วนจำกัด เดอะ สกาย ซิสเต็มส์, 31993 บาท</v>
      </c>
      <c r="G118" s="74" t="s">
        <v>107</v>
      </c>
      <c r="H118" s="75">
        <v>31993</v>
      </c>
      <c r="I118" s="76" t="str">
        <f t="shared" si="5"/>
        <v>ห้างหุ้นส่วนจำกัด เดอะ สกาย ซิสเต็มส์, 31993 บาท</v>
      </c>
      <c r="J118" s="77" t="s">
        <v>107</v>
      </c>
      <c r="K118" s="70">
        <v>31993</v>
      </c>
      <c r="L118" s="68" t="s">
        <v>26</v>
      </c>
      <c r="M118" s="128" t="s">
        <v>35</v>
      </c>
      <c r="N118" s="68" t="s">
        <v>192</v>
      </c>
    </row>
    <row r="119" spans="1:14" s="79" customFormat="1" ht="51" customHeight="1" x14ac:dyDescent="0.5">
      <c r="A119" s="68">
        <v>61</v>
      </c>
      <c r="B119" s="86" t="s">
        <v>193</v>
      </c>
      <c r="C119" s="127">
        <v>27820</v>
      </c>
      <c r="D119" s="127">
        <f t="shared" si="6"/>
        <v>27820</v>
      </c>
      <c r="E119" s="72" t="s">
        <v>24</v>
      </c>
      <c r="F119" s="73" t="str">
        <f t="shared" si="4"/>
        <v>ร้านเอนกสเตชั่นเนอรี่, 27820 บาท</v>
      </c>
      <c r="G119" s="74" t="s">
        <v>102</v>
      </c>
      <c r="H119" s="75">
        <v>27820</v>
      </c>
      <c r="I119" s="76" t="str">
        <f t="shared" si="5"/>
        <v>ร้านเอนกสเตชั่นเนอรี่, 27820 บาท</v>
      </c>
      <c r="J119" s="77" t="s">
        <v>102</v>
      </c>
      <c r="K119" s="70">
        <v>27820</v>
      </c>
      <c r="L119" s="68" t="s">
        <v>26</v>
      </c>
      <c r="M119" s="128" t="s">
        <v>35</v>
      </c>
      <c r="N119" s="68" t="s">
        <v>194</v>
      </c>
    </row>
    <row r="120" spans="1:14" s="79" customFormat="1" ht="61.5" customHeight="1" x14ac:dyDescent="0.5">
      <c r="A120" s="68">
        <v>62</v>
      </c>
      <c r="B120" s="86" t="s">
        <v>195</v>
      </c>
      <c r="C120" s="127">
        <v>4900</v>
      </c>
      <c r="D120" s="127">
        <f t="shared" si="6"/>
        <v>4900</v>
      </c>
      <c r="E120" s="72" t="s">
        <v>24</v>
      </c>
      <c r="F120" s="73" t="str">
        <f t="shared" si="4"/>
        <v>ร้านเอนกสเตชั่นเนอรี่, 4900 บาท</v>
      </c>
      <c r="G120" s="74" t="s">
        <v>102</v>
      </c>
      <c r="H120" s="75">
        <v>4900</v>
      </c>
      <c r="I120" s="76" t="str">
        <f t="shared" si="5"/>
        <v>ร้านเอนกสเตชั่นเนอรี่, 4900 บาท</v>
      </c>
      <c r="J120" s="77" t="s">
        <v>102</v>
      </c>
      <c r="K120" s="70">
        <v>4900</v>
      </c>
      <c r="L120" s="68" t="s">
        <v>26</v>
      </c>
      <c r="M120" s="128" t="s">
        <v>35</v>
      </c>
      <c r="N120" s="68" t="s">
        <v>196</v>
      </c>
    </row>
    <row r="121" spans="1:14" s="79" customFormat="1" ht="52.5" customHeight="1" x14ac:dyDescent="0.5">
      <c r="A121" s="68">
        <v>63</v>
      </c>
      <c r="B121" s="86" t="s">
        <v>197</v>
      </c>
      <c r="C121" s="127">
        <v>13600</v>
      </c>
      <c r="D121" s="127">
        <f t="shared" si="6"/>
        <v>13600</v>
      </c>
      <c r="E121" s="72" t="s">
        <v>24</v>
      </c>
      <c r="F121" s="73" t="str">
        <f t="shared" si="4"/>
        <v>ห้างหุ้นส่วนจำกัด เดอะ สกาย ซิสเต็มส์, 13589 บาท</v>
      </c>
      <c r="G121" s="74" t="s">
        <v>107</v>
      </c>
      <c r="H121" s="75">
        <v>13589</v>
      </c>
      <c r="I121" s="76" t="str">
        <f t="shared" si="5"/>
        <v>ห้างหุ้นส่วนจำกัด เดอะ สกาย ซิสเต็มส์, 13589 บาท</v>
      </c>
      <c r="J121" s="77" t="s">
        <v>107</v>
      </c>
      <c r="K121" s="70">
        <v>13589</v>
      </c>
      <c r="L121" s="68" t="s">
        <v>26</v>
      </c>
      <c r="M121" s="128" t="s">
        <v>35</v>
      </c>
      <c r="N121" s="68" t="s">
        <v>198</v>
      </c>
    </row>
    <row r="122" spans="1:14" s="79" customFormat="1" ht="48.75" customHeight="1" x14ac:dyDescent="0.5">
      <c r="A122" s="68">
        <v>64</v>
      </c>
      <c r="B122" s="86" t="s">
        <v>199</v>
      </c>
      <c r="C122" s="127">
        <v>42300</v>
      </c>
      <c r="D122" s="127">
        <f t="shared" si="6"/>
        <v>42300</v>
      </c>
      <c r="E122" s="72" t="s">
        <v>24</v>
      </c>
      <c r="F122" s="73" t="str">
        <f t="shared" si="4"/>
        <v>ร้านอาทรพาณิชย์, 42248.95 บาท</v>
      </c>
      <c r="G122" s="74" t="s">
        <v>117</v>
      </c>
      <c r="H122" s="75">
        <v>42248.95</v>
      </c>
      <c r="I122" s="76" t="str">
        <f t="shared" si="5"/>
        <v>ร้านอาทรพาณิชย์, 42248.95 บาท</v>
      </c>
      <c r="J122" s="77" t="s">
        <v>117</v>
      </c>
      <c r="K122" s="70">
        <v>42248.95</v>
      </c>
      <c r="L122" s="68" t="s">
        <v>167</v>
      </c>
      <c r="M122" s="128" t="s">
        <v>35</v>
      </c>
      <c r="N122" s="68" t="s">
        <v>200</v>
      </c>
    </row>
    <row r="123" spans="1:14" s="79" customFormat="1" ht="54" customHeight="1" x14ac:dyDescent="0.5">
      <c r="A123" s="68">
        <v>65</v>
      </c>
      <c r="B123" s="86" t="s">
        <v>201</v>
      </c>
      <c r="C123" s="127">
        <v>2800</v>
      </c>
      <c r="D123" s="127">
        <f t="shared" si="6"/>
        <v>2800</v>
      </c>
      <c r="E123" s="72" t="s">
        <v>24</v>
      </c>
      <c r="F123" s="73" t="str">
        <f t="shared" si="4"/>
        <v>ร้าน เอ.โอ.ดี ซัพพลาย โดยนางสาวศิริพร เศวตนันทิกุล, 2800 บาท</v>
      </c>
      <c r="G123" s="74" t="s">
        <v>142</v>
      </c>
      <c r="H123" s="131">
        <v>2800</v>
      </c>
      <c r="I123" s="76" t="str">
        <f t="shared" si="5"/>
        <v>ร้าน เอ.โอ.ดี ซัพพลาย โดยนางสาวศิริพร เศวตนันทิกุล, 2800 บาท</v>
      </c>
      <c r="J123" s="77" t="s">
        <v>142</v>
      </c>
      <c r="K123" s="132">
        <v>2800</v>
      </c>
      <c r="L123" s="68" t="s">
        <v>26</v>
      </c>
      <c r="M123" s="128" t="s">
        <v>35</v>
      </c>
      <c r="N123" s="68" t="s">
        <v>202</v>
      </c>
    </row>
    <row r="124" spans="1:14" s="79" customFormat="1" ht="50.25" customHeight="1" x14ac:dyDescent="0.5">
      <c r="A124" s="68">
        <v>66</v>
      </c>
      <c r="B124" s="86" t="s">
        <v>203</v>
      </c>
      <c r="C124" s="127">
        <v>600</v>
      </c>
      <c r="D124" s="127">
        <f t="shared" si="6"/>
        <v>600</v>
      </c>
      <c r="E124" s="72" t="s">
        <v>24</v>
      </c>
      <c r="F124" s="73" t="str">
        <f t="shared" si="4"/>
        <v>ร้านเอนกสเตชั่นเนอรี่, 502.9 บาท</v>
      </c>
      <c r="G124" s="74" t="s">
        <v>102</v>
      </c>
      <c r="H124" s="75">
        <v>502.9</v>
      </c>
      <c r="I124" s="76" t="str">
        <f t="shared" si="5"/>
        <v>ร้านเอนกสเตชั่นเนอรี่, 502.9 บาท</v>
      </c>
      <c r="J124" s="77" t="s">
        <v>102</v>
      </c>
      <c r="K124" s="70">
        <v>502.9</v>
      </c>
      <c r="L124" s="68" t="s">
        <v>26</v>
      </c>
      <c r="M124" s="128" t="s">
        <v>35</v>
      </c>
      <c r="N124" s="68" t="s">
        <v>204</v>
      </c>
    </row>
    <row r="125" spans="1:14" s="57" customFormat="1" ht="39.75" customHeight="1" x14ac:dyDescent="0.5">
      <c r="A125" s="208">
        <v>67</v>
      </c>
      <c r="B125" s="85" t="s">
        <v>205</v>
      </c>
      <c r="C125" s="129">
        <v>18500</v>
      </c>
      <c r="D125" s="129">
        <f t="shared" si="6"/>
        <v>18500</v>
      </c>
      <c r="E125" s="62" t="s">
        <v>24</v>
      </c>
      <c r="F125" s="49" t="str">
        <f t="shared" si="4"/>
        <v>ร้าน เจ.เอ็น.พี. กรุ๊ป, 15000 บาท</v>
      </c>
      <c r="G125" s="63" t="s">
        <v>120</v>
      </c>
      <c r="H125" s="64">
        <v>15000</v>
      </c>
      <c r="I125" s="52" t="str">
        <f t="shared" si="5"/>
        <v>ร้าน เจ.เอ็น.พี. กรุ๊ป, 15000 บาท</v>
      </c>
      <c r="J125" s="65" t="s">
        <v>120</v>
      </c>
      <c r="K125" s="60">
        <v>15000</v>
      </c>
      <c r="L125" s="58" t="s">
        <v>26</v>
      </c>
      <c r="M125" s="130" t="s">
        <v>35</v>
      </c>
      <c r="N125" s="58" t="s">
        <v>206</v>
      </c>
    </row>
    <row r="126" spans="1:14" s="79" customFormat="1" ht="24" x14ac:dyDescent="0.5">
      <c r="A126" s="207"/>
      <c r="B126" s="86"/>
      <c r="C126" s="127"/>
      <c r="D126" s="127"/>
      <c r="E126" s="72"/>
      <c r="F126" s="73" t="str">
        <f t="shared" si="4"/>
        <v>ร้าน เอ.โอ.ดี ซัพพลาย โดยนางสาวศิริพร เศวตนันทิกุล, 3500 บาท</v>
      </c>
      <c r="G126" s="74" t="s">
        <v>142</v>
      </c>
      <c r="H126" s="75">
        <v>3500</v>
      </c>
      <c r="I126" s="76" t="str">
        <f t="shared" si="5"/>
        <v>ร้าน เอ.โอ.ดี ซัพพลาย โดยนางสาวศิริพร เศวตนันทิกุล, 3500 บาท</v>
      </c>
      <c r="J126" s="77" t="s">
        <v>142</v>
      </c>
      <c r="K126" s="70">
        <v>3500</v>
      </c>
      <c r="L126" s="68"/>
      <c r="M126" s="104"/>
      <c r="N126" s="68"/>
    </row>
    <row r="127" spans="1:14" s="79" customFormat="1" ht="66.75" customHeight="1" x14ac:dyDescent="0.5">
      <c r="A127" s="68">
        <v>68</v>
      </c>
      <c r="B127" s="86" t="s">
        <v>171</v>
      </c>
      <c r="C127" s="127">
        <v>5600</v>
      </c>
      <c r="D127" s="127">
        <f t="shared" si="6"/>
        <v>5600</v>
      </c>
      <c r="E127" s="72" t="s">
        <v>24</v>
      </c>
      <c r="F127" s="73" t="str">
        <f t="shared" si="4"/>
        <v>ร้าน เอ.โอ.ดี ซัพพลาย โดยนางสาวศิริพร เศวตนันทิกุล, 5600 บาท</v>
      </c>
      <c r="G127" s="74" t="s">
        <v>142</v>
      </c>
      <c r="H127" s="75">
        <v>5600</v>
      </c>
      <c r="I127" s="76" t="str">
        <f t="shared" si="5"/>
        <v>ร้าน เอ.โอ.ดี ซัพพลาย โดยนางสาวศิริพร เศวตนันทิกุล, 5600 บาท</v>
      </c>
      <c r="J127" s="77" t="s">
        <v>142</v>
      </c>
      <c r="K127" s="70">
        <v>5600</v>
      </c>
      <c r="L127" s="68" t="s">
        <v>26</v>
      </c>
      <c r="M127" s="128" t="s">
        <v>35</v>
      </c>
      <c r="N127" s="68" t="s">
        <v>207</v>
      </c>
    </row>
    <row r="128" spans="1:14" s="79" customFormat="1" ht="45" customHeight="1" x14ac:dyDescent="0.5">
      <c r="A128" s="68">
        <v>69</v>
      </c>
      <c r="B128" s="86" t="s">
        <v>208</v>
      </c>
      <c r="C128" s="127">
        <v>2500</v>
      </c>
      <c r="D128" s="127">
        <f t="shared" si="6"/>
        <v>2500</v>
      </c>
      <c r="E128" s="72" t="s">
        <v>24</v>
      </c>
      <c r="F128" s="73" t="str">
        <f t="shared" si="4"/>
        <v>ร้านอาทรพาณิชย์, 2482.5 บาท</v>
      </c>
      <c r="G128" s="74" t="s">
        <v>117</v>
      </c>
      <c r="H128" s="75">
        <v>2482.5</v>
      </c>
      <c r="I128" s="76" t="str">
        <f t="shared" si="5"/>
        <v>ร้านอาทรพาณิชย์, 2482.5 บาท</v>
      </c>
      <c r="J128" s="77" t="s">
        <v>117</v>
      </c>
      <c r="K128" s="70">
        <v>2482.5</v>
      </c>
      <c r="L128" s="68" t="s">
        <v>26</v>
      </c>
      <c r="M128" s="128" t="s">
        <v>35</v>
      </c>
      <c r="N128" s="68" t="s">
        <v>209</v>
      </c>
    </row>
    <row r="129" spans="1:14" s="79" customFormat="1" ht="47.25" customHeight="1" x14ac:dyDescent="0.5">
      <c r="A129" s="68">
        <v>70</v>
      </c>
      <c r="B129" s="86" t="s">
        <v>210</v>
      </c>
      <c r="C129" s="127">
        <v>1700</v>
      </c>
      <c r="D129" s="127">
        <f t="shared" si="6"/>
        <v>1700</v>
      </c>
      <c r="E129" s="72" t="s">
        <v>24</v>
      </c>
      <c r="F129" s="73" t="str">
        <f t="shared" si="4"/>
        <v>ร้านอาทรพาณิชย์, 1669.2 บาท</v>
      </c>
      <c r="G129" s="74" t="s">
        <v>117</v>
      </c>
      <c r="H129" s="75">
        <v>1669.2</v>
      </c>
      <c r="I129" s="76" t="str">
        <f t="shared" si="5"/>
        <v>ร้านอาทรพาณิชย์, 1669.2 บาท</v>
      </c>
      <c r="J129" s="77" t="s">
        <v>117</v>
      </c>
      <c r="K129" s="70">
        <v>1669.2</v>
      </c>
      <c r="L129" s="68" t="s">
        <v>26</v>
      </c>
      <c r="M129" s="128" t="s">
        <v>35</v>
      </c>
      <c r="N129" s="68" t="s">
        <v>211</v>
      </c>
    </row>
    <row r="130" spans="1:14" s="241" customFormat="1" ht="132" customHeight="1" x14ac:dyDescent="0.5">
      <c r="A130" s="232">
        <v>71</v>
      </c>
      <c r="B130" s="233" t="s">
        <v>212</v>
      </c>
      <c r="C130" s="234">
        <v>1500</v>
      </c>
      <c r="D130" s="234">
        <f t="shared" si="6"/>
        <v>1500</v>
      </c>
      <c r="E130" s="235" t="s">
        <v>24</v>
      </c>
      <c r="F130" s="73" t="str">
        <f t="shared" si="4"/>
        <v>นายอนุชา มลิชัย, 1500 บาท</v>
      </c>
      <c r="G130" s="236" t="s">
        <v>213</v>
      </c>
      <c r="H130" s="237">
        <v>1500</v>
      </c>
      <c r="I130" s="76" t="str">
        <f t="shared" si="5"/>
        <v>นายอนุชา มลิชัย, 1500 บาท</v>
      </c>
      <c r="J130" s="238" t="s">
        <v>213</v>
      </c>
      <c r="K130" s="239">
        <v>1500</v>
      </c>
      <c r="L130" s="232" t="s">
        <v>26</v>
      </c>
      <c r="M130" s="240" t="s">
        <v>35</v>
      </c>
      <c r="N130" s="232" t="s">
        <v>214</v>
      </c>
    </row>
    <row r="131" spans="1:14" s="143" customFormat="1" ht="30.75" customHeight="1" x14ac:dyDescent="0.5">
      <c r="A131" s="208">
        <v>72</v>
      </c>
      <c r="B131" s="133" t="s">
        <v>215</v>
      </c>
      <c r="C131" s="134">
        <v>30000</v>
      </c>
      <c r="D131" s="134">
        <f>+C131</f>
        <v>30000</v>
      </c>
      <c r="E131" s="48" t="s">
        <v>24</v>
      </c>
      <c r="F131" s="242" t="str">
        <f>+G131&amp;","&amp;H131&amp;" บาท"</f>
        <v>บริษัท วันแบงคอก 9666 จำกัด,30000 บาท</v>
      </c>
      <c r="G131" s="243" t="s">
        <v>216</v>
      </c>
      <c r="H131" s="244">
        <v>30000</v>
      </c>
      <c r="I131" s="245" t="str">
        <f>+J131&amp;","&amp;K131&amp;" บาท"</f>
        <v>บริษัท วันแบงคอก 9666 จำกัด,30000 บาท</v>
      </c>
      <c r="J131" s="139" t="s">
        <v>216</v>
      </c>
      <c r="K131" s="140">
        <v>30000</v>
      </c>
      <c r="L131" s="141" t="s">
        <v>26</v>
      </c>
      <c r="M131" s="55" t="str">
        <f>+N131</f>
        <v xml:space="preserve">ใบสั่งจ้าง 56/2568 </v>
      </c>
      <c r="N131" s="142" t="s">
        <v>217</v>
      </c>
    </row>
    <row r="132" spans="1:14" s="143" customFormat="1" ht="30.75" customHeight="1" x14ac:dyDescent="0.5">
      <c r="A132" s="220"/>
      <c r="B132" s="144" t="s">
        <v>218</v>
      </c>
      <c r="C132" s="145"/>
      <c r="D132" s="145"/>
      <c r="E132" s="146"/>
      <c r="F132" s="135"/>
      <c r="G132" s="147"/>
      <c r="H132" s="137"/>
      <c r="I132" s="138"/>
      <c r="J132" s="148"/>
      <c r="K132" s="149"/>
      <c r="L132" s="144"/>
      <c r="M132" s="66" t="str">
        <f>"ลว. "&amp;N132</f>
        <v>ลว. 27 กพ 68</v>
      </c>
      <c r="N132" s="150" t="s">
        <v>219</v>
      </c>
    </row>
    <row r="133" spans="1:14" s="162" customFormat="1" ht="30.75" customHeight="1" x14ac:dyDescent="0.5">
      <c r="A133" s="207"/>
      <c r="B133" s="152" t="s">
        <v>220</v>
      </c>
      <c r="C133" s="153"/>
      <c r="D133" s="153"/>
      <c r="E133" s="154"/>
      <c r="F133" s="151"/>
      <c r="G133" s="155"/>
      <c r="H133" s="156"/>
      <c r="I133" s="157"/>
      <c r="J133" s="158"/>
      <c r="K133" s="159"/>
      <c r="L133" s="160"/>
      <c r="M133" s="160"/>
      <c r="N133" s="161"/>
    </row>
    <row r="134" spans="1:14" s="143" customFormat="1" ht="30.75" customHeight="1" x14ac:dyDescent="0.5">
      <c r="A134" s="163">
        <v>73</v>
      </c>
      <c r="B134" s="164" t="s">
        <v>221</v>
      </c>
      <c r="C134" s="145">
        <v>50000</v>
      </c>
      <c r="D134" s="145">
        <f t="shared" ref="D134" si="7">+C134</f>
        <v>50000</v>
      </c>
      <c r="E134" s="48" t="s">
        <v>24</v>
      </c>
      <c r="F134" s="135" t="str">
        <f t="shared" ref="F134" si="8">+G134&amp;","&amp;H134&amp;" บาท"</f>
        <v>สำนักสื่อสร้างสุข,50000 บาท</v>
      </c>
      <c r="G134" s="136" t="s">
        <v>222</v>
      </c>
      <c r="H134" s="137">
        <v>50000</v>
      </c>
      <c r="I134" s="138" t="str">
        <f t="shared" ref="I134" si="9">+J134&amp;","&amp;K134&amp;" บาท"</f>
        <v>สำนักสื่อสร้างสุข,50000 บาท</v>
      </c>
      <c r="J134" s="165" t="s">
        <v>222</v>
      </c>
      <c r="K134" s="149">
        <v>50000</v>
      </c>
      <c r="L134" s="144" t="s">
        <v>26</v>
      </c>
      <c r="M134" s="55" t="str">
        <f>+N134</f>
        <v>ใบสั่งจ้าง 51/2568</v>
      </c>
      <c r="N134" s="150" t="s">
        <v>223</v>
      </c>
    </row>
    <row r="135" spans="1:14" s="143" customFormat="1" ht="30.75" customHeight="1" x14ac:dyDescent="0.5">
      <c r="A135" s="163"/>
      <c r="B135" s="164" t="s">
        <v>224</v>
      </c>
      <c r="C135" s="145"/>
      <c r="D135" s="145"/>
      <c r="E135" s="146"/>
      <c r="F135" s="135"/>
      <c r="G135" s="147"/>
      <c r="H135" s="137"/>
      <c r="I135" s="138"/>
      <c r="J135" s="148"/>
      <c r="K135" s="149"/>
      <c r="L135" s="144"/>
      <c r="M135" s="66" t="str">
        <f>"ลว. "&amp;N135</f>
        <v>ลว. 28 กพ 68</v>
      </c>
      <c r="N135" s="150" t="s">
        <v>225</v>
      </c>
    </row>
    <row r="136" spans="1:14" s="162" customFormat="1" ht="30.75" customHeight="1" x14ac:dyDescent="0.5">
      <c r="A136" s="166"/>
      <c r="B136" s="152"/>
      <c r="C136" s="153"/>
      <c r="D136" s="153"/>
      <c r="E136" s="154"/>
      <c r="F136" s="151"/>
      <c r="G136" s="155"/>
      <c r="H136" s="156"/>
      <c r="I136" s="157"/>
      <c r="J136" s="158"/>
      <c r="K136" s="159"/>
      <c r="L136" s="160"/>
      <c r="M136" s="160"/>
      <c r="N136" s="161"/>
    </row>
    <row r="137" spans="1:14" s="143" customFormat="1" ht="23.25" x14ac:dyDescent="0.5">
      <c r="A137" s="163">
        <v>74</v>
      </c>
      <c r="B137" s="164" t="s">
        <v>226</v>
      </c>
      <c r="C137" s="145">
        <v>297250</v>
      </c>
      <c r="D137" s="145">
        <f t="shared" ref="D137" si="10">+C137</f>
        <v>297250</v>
      </c>
      <c r="E137" s="167" t="s">
        <v>24</v>
      </c>
      <c r="F137" s="135" t="str">
        <f t="shared" ref="F137:F140" si="11">+G137&amp;","&amp;H137&amp;" บาท"</f>
        <v>ชุมนุมสหกรณ์การเกษตรแห่งประเทศไทย จำกัด,297250 บาท</v>
      </c>
      <c r="G137" s="168" t="s">
        <v>227</v>
      </c>
      <c r="H137" s="169">
        <v>297250</v>
      </c>
      <c r="I137" s="170" t="str">
        <f t="shared" ref="I137:I140" si="12">+J137&amp;","&amp;K137&amp;" บาท"</f>
        <v>ชุมนุมสหกรณ์การเกษตรแห่งประเทศไทย จำกัด,297250 บาท</v>
      </c>
      <c r="J137" s="171" t="s">
        <v>227</v>
      </c>
      <c r="K137" s="149">
        <v>297250</v>
      </c>
      <c r="L137" s="144" t="s">
        <v>26</v>
      </c>
      <c r="M137" s="66" t="str">
        <f>+N137</f>
        <v>ใบสั่งจ้าง 45/2568</v>
      </c>
      <c r="N137" s="150" t="s">
        <v>228</v>
      </c>
    </row>
    <row r="138" spans="1:14" s="143" customFormat="1" ht="23.25" x14ac:dyDescent="0.5">
      <c r="A138" s="163"/>
      <c r="B138" s="164" t="s">
        <v>229</v>
      </c>
      <c r="C138" s="145"/>
      <c r="D138" s="145"/>
      <c r="E138" s="146"/>
      <c r="F138" s="135"/>
      <c r="G138" s="172"/>
      <c r="H138" s="169"/>
      <c r="I138" s="170"/>
      <c r="J138" s="173"/>
      <c r="K138" s="149"/>
      <c r="L138" s="144"/>
      <c r="M138" s="66" t="str">
        <f>"ลว. "&amp;N138</f>
        <v>ลว. 13 กพ 68</v>
      </c>
      <c r="N138" s="150" t="s">
        <v>230</v>
      </c>
    </row>
    <row r="139" spans="1:14" s="162" customFormat="1" ht="23.25" x14ac:dyDescent="0.5">
      <c r="A139" s="166"/>
      <c r="B139" s="152"/>
      <c r="C139" s="153"/>
      <c r="D139" s="153"/>
      <c r="E139" s="154"/>
      <c r="F139" s="151"/>
      <c r="G139" s="174"/>
      <c r="H139" s="175"/>
      <c r="I139" s="176"/>
      <c r="J139" s="177"/>
      <c r="K139" s="159"/>
      <c r="L139" s="160"/>
      <c r="M139" s="160"/>
      <c r="N139" s="161"/>
    </row>
    <row r="140" spans="1:14" s="180" customFormat="1" ht="20.25" x14ac:dyDescent="0.3">
      <c r="A140" s="135">
        <v>75</v>
      </c>
      <c r="B140" s="164" t="s">
        <v>231</v>
      </c>
      <c r="C140" s="145">
        <v>200000</v>
      </c>
      <c r="D140" s="145">
        <f>+C140</f>
        <v>200000</v>
      </c>
      <c r="E140" s="146" t="s">
        <v>24</v>
      </c>
      <c r="F140" s="135" t="str">
        <f t="shared" si="11"/>
        <v>นายทวีชัย หมื่นรักษ์,200000 บาท</v>
      </c>
      <c r="G140" s="168" t="s">
        <v>232</v>
      </c>
      <c r="H140" s="169">
        <v>200000</v>
      </c>
      <c r="I140" s="178" t="str">
        <f t="shared" si="12"/>
        <v>นายทวีชัย หมื่นรักษ์,200000 บาท</v>
      </c>
      <c r="J140" s="179" t="s">
        <v>232</v>
      </c>
      <c r="K140" s="149">
        <v>200000</v>
      </c>
      <c r="L140" s="144" t="s">
        <v>26</v>
      </c>
      <c r="M140" s="66" t="str">
        <f>+N140</f>
        <v>ใบสั่งจ้าง 44/2568</v>
      </c>
      <c r="N140" s="150" t="s">
        <v>233</v>
      </c>
    </row>
    <row r="141" spans="1:14" s="180" customFormat="1" ht="20.25" x14ac:dyDescent="0.3">
      <c r="A141" s="135"/>
      <c r="B141" s="144" t="s">
        <v>234</v>
      </c>
      <c r="C141" s="145"/>
      <c r="D141" s="145"/>
      <c r="E141" s="146"/>
      <c r="F141" s="135"/>
      <c r="G141" s="172"/>
      <c r="H141" s="169"/>
      <c r="I141" s="178"/>
      <c r="J141" s="148"/>
      <c r="K141" s="149"/>
      <c r="L141" s="144"/>
      <c r="M141" s="66" t="str">
        <f>"ลว. "&amp;N141</f>
        <v>ลว. 4 กพ 68</v>
      </c>
      <c r="N141" s="150" t="s">
        <v>235</v>
      </c>
    </row>
    <row r="142" spans="1:14" s="183" customFormat="1" ht="20.25" x14ac:dyDescent="0.3">
      <c r="A142" s="151"/>
      <c r="B142" s="152"/>
      <c r="C142" s="153"/>
      <c r="D142" s="153"/>
      <c r="E142" s="154"/>
      <c r="F142" s="151"/>
      <c r="G142" s="174"/>
      <c r="H142" s="175"/>
      <c r="I142" s="181"/>
      <c r="J142" s="158"/>
      <c r="K142" s="159"/>
      <c r="L142" s="160"/>
      <c r="M142" s="160"/>
      <c r="N142" s="182"/>
    </row>
    <row r="143" spans="1:14" s="143" customFormat="1" ht="30.75" customHeight="1" x14ac:dyDescent="0.5">
      <c r="A143" s="163">
        <v>76</v>
      </c>
      <c r="B143" s="164" t="s">
        <v>236</v>
      </c>
      <c r="C143" s="145">
        <v>71420</v>
      </c>
      <c r="D143" s="145">
        <f t="shared" ref="D143" si="13">+C143</f>
        <v>71420</v>
      </c>
      <c r="E143" s="62" t="s">
        <v>24</v>
      </c>
      <c r="F143" s="135" t="str">
        <f t="shared" ref="F143" si="14">+G143&amp;","&amp;H143&amp;" บาท"</f>
        <v>ร้านสหกรณ์เทเวศน์ จำกัด,36780 บาท</v>
      </c>
      <c r="G143" s="136" t="s">
        <v>237</v>
      </c>
      <c r="H143" s="137">
        <v>36780</v>
      </c>
      <c r="I143" s="138" t="str">
        <f t="shared" ref="I143" si="15">+J143&amp;","&amp;K143&amp;" บาท"</f>
        <v>ร้านสหกรณ์เทเวศน์ จำกัด,36780 บาท</v>
      </c>
      <c r="J143" s="165" t="s">
        <v>237</v>
      </c>
      <c r="K143" s="149">
        <v>36780</v>
      </c>
      <c r="L143" s="144" t="s">
        <v>26</v>
      </c>
      <c r="M143" s="89" t="s">
        <v>35</v>
      </c>
      <c r="N143" s="150" t="s">
        <v>238</v>
      </c>
    </row>
    <row r="144" spans="1:14" s="143" customFormat="1" ht="30.75" customHeight="1" x14ac:dyDescent="0.5">
      <c r="A144" s="163"/>
      <c r="B144" s="144"/>
      <c r="C144" s="145"/>
      <c r="D144" s="145"/>
      <c r="E144" s="146"/>
      <c r="F144" s="135"/>
      <c r="G144" s="147"/>
      <c r="H144" s="137"/>
      <c r="I144" s="138"/>
      <c r="J144" s="148"/>
      <c r="K144" s="149"/>
      <c r="L144" s="144"/>
      <c r="M144" s="89"/>
      <c r="N144" s="150" t="s">
        <v>81</v>
      </c>
    </row>
    <row r="145" spans="1:14" s="162" customFormat="1" ht="30.75" customHeight="1" x14ac:dyDescent="0.5">
      <c r="A145" s="166"/>
      <c r="B145" s="152"/>
      <c r="C145" s="153"/>
      <c r="D145" s="153"/>
      <c r="E145" s="154"/>
      <c r="F145" s="151"/>
      <c r="G145" s="155"/>
      <c r="H145" s="156"/>
      <c r="I145" s="157"/>
      <c r="J145" s="158"/>
      <c r="K145" s="159"/>
      <c r="L145" s="160"/>
      <c r="M145" s="104"/>
      <c r="N145" s="161"/>
    </row>
    <row r="146" spans="1:14" s="219" customFormat="1" ht="45" customHeight="1" x14ac:dyDescent="0.5">
      <c r="A146" s="210">
        <v>77</v>
      </c>
      <c r="B146" s="211" t="s">
        <v>239</v>
      </c>
      <c r="C146" s="212">
        <v>1710</v>
      </c>
      <c r="D146" s="212">
        <f>+C146</f>
        <v>1710</v>
      </c>
      <c r="E146" s="213" t="s">
        <v>24</v>
      </c>
      <c r="F146" s="210" t="str">
        <f t="shared" ref="F146" si="16">+G146&amp;","&amp;H146&amp;" บาท"</f>
        <v>นายสมศักดิ์ รอบรู้,1710 บาท</v>
      </c>
      <c r="G146" s="214" t="s">
        <v>34</v>
      </c>
      <c r="H146" s="215">
        <v>1710</v>
      </c>
      <c r="I146" s="216" t="str">
        <f t="shared" ref="I146" si="17">+J146&amp;","&amp;K146&amp;" บาท"</f>
        <v>นายสมศักดิ์ รอบรู้,1710 บาท</v>
      </c>
      <c r="J146" s="217" t="s">
        <v>34</v>
      </c>
      <c r="K146" s="212">
        <v>1710</v>
      </c>
      <c r="L146" s="211" t="s">
        <v>26</v>
      </c>
      <c r="M146" s="89" t="s">
        <v>35</v>
      </c>
      <c r="N146" s="218" t="s">
        <v>36</v>
      </c>
    </row>
    <row r="147" spans="1:14" s="143" customFormat="1" ht="23.25" x14ac:dyDescent="0.5">
      <c r="A147" s="135"/>
      <c r="B147" s="184" t="s">
        <v>37</v>
      </c>
      <c r="C147" s="188"/>
      <c r="D147" s="60"/>
      <c r="E147" s="189"/>
      <c r="F147" s="135"/>
      <c r="G147" s="190"/>
      <c r="H147" s="93"/>
      <c r="I147" s="138"/>
      <c r="J147" s="191"/>
      <c r="K147" s="188"/>
      <c r="L147" s="192"/>
      <c r="M147" s="89"/>
      <c r="N147" s="193"/>
    </row>
    <row r="148" spans="1:14" s="162" customFormat="1" ht="23.25" x14ac:dyDescent="0.5">
      <c r="A148" s="151"/>
      <c r="B148" s="194"/>
      <c r="C148" s="195"/>
      <c r="D148" s="70"/>
      <c r="E148" s="196"/>
      <c r="F148" s="151"/>
      <c r="G148" s="197"/>
      <c r="H148" s="101"/>
      <c r="I148" s="157"/>
      <c r="J148" s="198"/>
      <c r="K148" s="195"/>
      <c r="L148" s="199"/>
      <c r="M148" s="104"/>
      <c r="N148" s="200"/>
    </row>
    <row r="149" spans="1:14" s="143" customFormat="1" ht="23.25" customHeight="1" x14ac:dyDescent="0.5">
      <c r="A149" s="135">
        <v>78</v>
      </c>
      <c r="B149" s="184" t="s">
        <v>240</v>
      </c>
      <c r="C149" s="185">
        <v>14600</v>
      </c>
      <c r="D149" s="60">
        <f t="shared" ref="D149" si="18">+C149</f>
        <v>14600</v>
      </c>
      <c r="E149" s="167" t="s">
        <v>24</v>
      </c>
      <c r="F149" s="135" t="str">
        <f t="shared" ref="F149" si="19">+G149&amp;","&amp;H149&amp;" บาท"</f>
        <v>ห้างหุ้นส่วนจำกัด สยามธุรภัณฑ์,14600 บาท</v>
      </c>
      <c r="G149" s="168" t="s">
        <v>241</v>
      </c>
      <c r="H149" s="186">
        <v>14600</v>
      </c>
      <c r="I149" s="138" t="str">
        <f t="shared" ref="I149" si="20">+J149&amp;","&amp;K149&amp;" บาท"</f>
        <v>ห้างหุ้นส่วนจำกัด สยามธุรภัณฑ์,14600 บาท</v>
      </c>
      <c r="J149" s="171" t="s">
        <v>241</v>
      </c>
      <c r="K149" s="185">
        <v>14600</v>
      </c>
      <c r="L149" s="163" t="s">
        <v>26</v>
      </c>
      <c r="M149" s="89" t="s">
        <v>35</v>
      </c>
      <c r="N149" s="187" t="s">
        <v>242</v>
      </c>
    </row>
    <row r="150" spans="1:14" s="143" customFormat="1" ht="23.25" x14ac:dyDescent="0.5">
      <c r="A150" s="135"/>
      <c r="B150" s="184" t="s">
        <v>248</v>
      </c>
      <c r="C150" s="188"/>
      <c r="D150" s="60"/>
      <c r="E150" s="189"/>
      <c r="F150" s="135"/>
      <c r="G150" s="201"/>
      <c r="H150" s="93"/>
      <c r="I150" s="138"/>
      <c r="J150" s="191"/>
      <c r="K150" s="188"/>
      <c r="L150" s="192"/>
      <c r="M150" s="89"/>
      <c r="N150" s="193"/>
    </row>
    <row r="151" spans="1:14" s="143" customFormat="1" ht="23.25" x14ac:dyDescent="0.5">
      <c r="A151" s="135"/>
      <c r="B151" s="202" t="s">
        <v>243</v>
      </c>
      <c r="C151" s="188"/>
      <c r="D151" s="60"/>
      <c r="E151" s="189"/>
      <c r="F151" s="135"/>
      <c r="G151" s="201"/>
      <c r="H151" s="93"/>
      <c r="I151" s="138"/>
      <c r="J151" s="191"/>
      <c r="K151" s="188"/>
      <c r="L151" s="192"/>
      <c r="M151" s="89"/>
      <c r="N151" s="193"/>
    </row>
    <row r="152" spans="1:14" s="162" customFormat="1" ht="23.25" x14ac:dyDescent="0.5">
      <c r="A152" s="151"/>
      <c r="B152" s="203"/>
      <c r="C152" s="195"/>
      <c r="D152" s="70"/>
      <c r="E152" s="196"/>
      <c r="F152" s="151"/>
      <c r="G152" s="204"/>
      <c r="H152" s="101"/>
      <c r="I152" s="157"/>
      <c r="J152" s="198"/>
      <c r="K152" s="195"/>
      <c r="L152" s="199"/>
      <c r="M152" s="104"/>
      <c r="N152" s="200"/>
    </row>
  </sheetData>
  <mergeCells count="40">
    <mergeCell ref="M146:M148"/>
    <mergeCell ref="M149:M152"/>
    <mergeCell ref="A105:A106"/>
    <mergeCell ref="A125:A126"/>
    <mergeCell ref="A131:A133"/>
    <mergeCell ref="A115:A116"/>
    <mergeCell ref="M81:M82"/>
    <mergeCell ref="M91:M92"/>
    <mergeCell ref="M105:M106"/>
    <mergeCell ref="M115:M116"/>
    <mergeCell ref="M125:M126"/>
    <mergeCell ref="M143:M145"/>
    <mergeCell ref="M35:M36"/>
    <mergeCell ref="M37:M38"/>
    <mergeCell ref="M39:M40"/>
    <mergeCell ref="M41:M43"/>
    <mergeCell ref="M53:M55"/>
    <mergeCell ref="M56:M58"/>
    <mergeCell ref="M22:M23"/>
    <mergeCell ref="M24:M26"/>
    <mergeCell ref="M27:M28"/>
    <mergeCell ref="M29:M30"/>
    <mergeCell ref="M31:M32"/>
    <mergeCell ref="M33:M34"/>
    <mergeCell ref="I5:I7"/>
    <mergeCell ref="J5:J7"/>
    <mergeCell ref="B8:B10"/>
    <mergeCell ref="M14:M16"/>
    <mergeCell ref="M17:M18"/>
    <mergeCell ref="M19:M21"/>
    <mergeCell ref="A2:N2"/>
    <mergeCell ref="A3:N3"/>
    <mergeCell ref="A4:N4"/>
    <mergeCell ref="A5:A7"/>
    <mergeCell ref="B5:B7"/>
    <mergeCell ref="D5:D6"/>
    <mergeCell ref="E5:E7"/>
    <mergeCell ref="F5:F7"/>
    <mergeCell ref="G5:G7"/>
    <mergeCell ref="H5:H7"/>
  </mergeCells>
  <pageMargins left="0.48" right="0.35" top="0.74803149606299213" bottom="0.33" header="0.31496062992125984" footer="0.31496062992125984"/>
  <pageSetup paperSize="9" scale="3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2</vt:i4>
      </vt:variant>
    </vt:vector>
  </HeadingPairs>
  <TitlesOfParts>
    <vt:vector size="3" baseType="lpstr">
      <vt:lpstr>กพ 68</vt:lpstr>
      <vt:lpstr>'กพ 68'!_Hlk173485830</vt:lpstr>
      <vt:lpstr>'กพ 68'!Print_Titles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narisa raknual</dc:creator>
  <cp:lastModifiedBy>narisa raknual</cp:lastModifiedBy>
  <cp:lastPrinted>2026-06-30T03:27:36Z</cp:lastPrinted>
  <dcterms:created xsi:type="dcterms:W3CDTF">2026-06-30T03:20:35Z</dcterms:created>
  <dcterms:modified xsi:type="dcterms:W3CDTF">2026-06-30T03:28:06Z</dcterms:modified>
</cp:coreProperties>
</file>