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12 ล่าสุด\"/>
    </mc:Choice>
  </mc:AlternateContent>
  <xr:revisionPtr revIDLastSave="0" documentId="8_{B931E989-EC9C-480E-8CCF-BF6A2F75BD62}" xr6:coauthVersionLast="47" xr6:coauthVersionMax="47" xr10:uidLastSave="{00000000-0000-0000-0000-000000000000}"/>
  <bookViews>
    <workbookView xWindow="-120" yWindow="-120" windowWidth="29040" windowHeight="15720" xr2:uid="{3C950396-C8B0-47F0-98E8-DF88FD1D1878}"/>
  </bookViews>
  <sheets>
    <sheet name="ข้อมูลสรุปผลการจัดซื้อ ปีงบ2568" sheetId="17" r:id="rId1"/>
    <sheet name="ต.ค. 67" sheetId="1" r:id="rId2"/>
    <sheet name="พ.ย. 67" sheetId="3" r:id="rId3"/>
    <sheet name="ธ.ค.67" sheetId="4" r:id="rId4"/>
    <sheet name="ม.ค.68 " sheetId="5" r:id="rId5"/>
    <sheet name="กพ 68" sheetId="6" r:id="rId6"/>
    <sheet name="มี.ค 68 " sheetId="7" r:id="rId7"/>
    <sheet name="เม.ย. 68  " sheetId="8" r:id="rId8"/>
    <sheet name="พ.ค 68   " sheetId="11" r:id="rId9"/>
    <sheet name="มิ.ย. 68    " sheetId="12" r:id="rId10"/>
    <sheet name="ก.ค. 68     " sheetId="13" r:id="rId11"/>
    <sheet name="ส.ค. 68   " sheetId="15" r:id="rId12"/>
    <sheet name="ก.ย.68    " sheetId="16" r:id="rId13"/>
  </sheets>
  <definedNames>
    <definedName name="_Hlk173485830" localSheetId="5">'กพ 68'!$B$19</definedName>
    <definedName name="_Hlk173485830" localSheetId="1">'ต.ค. 67'!$B$16</definedName>
    <definedName name="_xlnm.Print_Area" localSheetId="12">'ก.ย.68    '!$A$1:$N$184</definedName>
    <definedName name="_xlnm.Print_Area" localSheetId="4">'ม.ค.68 '!$A$1:$N$124</definedName>
    <definedName name="_xlnm.Print_Area" localSheetId="9">'มิ.ย. 68    '!$A$1:$N$136</definedName>
    <definedName name="_xlnm.Print_Area" localSheetId="6">'มี.ค 68 '!$A$1:$N$206</definedName>
    <definedName name="_xlnm.Print_Area" localSheetId="7">'เม.ย. 68  '!$A$1:$N$70</definedName>
    <definedName name="_xlnm.Print_Area" localSheetId="11">'ส.ค. 68   '!$A$1:$N$160</definedName>
    <definedName name="_xlnm.Print_Titles" localSheetId="10">'ก.ค. 68     '!$1:$7</definedName>
    <definedName name="_xlnm.Print_Titles" localSheetId="12">'ก.ย.68    '!$1:$7</definedName>
    <definedName name="_xlnm.Print_Titles" localSheetId="5">'กพ 68'!$1:$7</definedName>
    <definedName name="_xlnm.Print_Titles" localSheetId="1">'ต.ค. 67'!$1:$7</definedName>
    <definedName name="_xlnm.Print_Titles" localSheetId="3">'ธ.ค.67'!$1:$7</definedName>
    <definedName name="_xlnm.Print_Titles" localSheetId="8">'พ.ค 68   '!$1:$7</definedName>
    <definedName name="_xlnm.Print_Titles" localSheetId="2">'พ.ย. 67'!$1:$7</definedName>
    <definedName name="_xlnm.Print_Titles" localSheetId="4">'ม.ค.68 '!$1:$7</definedName>
    <definedName name="_xlnm.Print_Titles" localSheetId="9">'มิ.ย. 68    '!$1:$7</definedName>
    <definedName name="_xlnm.Print_Titles" localSheetId="6">'มี.ค 68 '!$1:$7</definedName>
    <definedName name="_xlnm.Print_Titles" localSheetId="7">'เม.ย. 68  '!$1:$7</definedName>
    <definedName name="_xlnm.Print_Titles" localSheetId="11">'ส.ค. 68   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1" i="16" l="1"/>
  <c r="F181" i="16"/>
  <c r="D181" i="16"/>
  <c r="I180" i="16"/>
  <c r="F180" i="16"/>
  <c r="D180" i="16"/>
  <c r="I179" i="16"/>
  <c r="F179" i="16"/>
  <c r="D179" i="16"/>
  <c r="I178" i="16"/>
  <c r="F178" i="16"/>
  <c r="D178" i="16"/>
  <c r="D177" i="16"/>
  <c r="I176" i="16"/>
  <c r="F176" i="16"/>
  <c r="D176" i="16"/>
  <c r="I175" i="16"/>
  <c r="F175" i="16"/>
  <c r="D175" i="16"/>
  <c r="I174" i="16"/>
  <c r="F174" i="16"/>
  <c r="D174" i="16"/>
  <c r="M170" i="16"/>
  <c r="I170" i="16"/>
  <c r="F170" i="16"/>
  <c r="D170" i="16"/>
  <c r="M166" i="16"/>
  <c r="I166" i="16"/>
  <c r="F166" i="16"/>
  <c r="D166" i="16"/>
  <c r="I165" i="16"/>
  <c r="F165" i="16"/>
  <c r="D165" i="16"/>
  <c r="I164" i="16"/>
  <c r="F164" i="16"/>
  <c r="D164" i="16"/>
  <c r="I163" i="16"/>
  <c r="F163" i="16"/>
  <c r="D163" i="16"/>
  <c r="I162" i="16"/>
  <c r="F162" i="16"/>
  <c r="D162" i="16"/>
  <c r="I161" i="16"/>
  <c r="F161" i="16"/>
  <c r="D161" i="16"/>
  <c r="I160" i="16"/>
  <c r="F160" i="16"/>
  <c r="D160" i="16"/>
  <c r="I159" i="16"/>
  <c r="F159" i="16"/>
  <c r="D159" i="16"/>
  <c r="I158" i="16"/>
  <c r="F158" i="16"/>
  <c r="D158" i="16"/>
  <c r="I157" i="16"/>
  <c r="F157" i="16"/>
  <c r="D157" i="16"/>
  <c r="I156" i="16"/>
  <c r="F156" i="16"/>
  <c r="D156" i="16"/>
  <c r="I155" i="16"/>
  <c r="F155" i="16"/>
  <c r="D155" i="16"/>
  <c r="I154" i="16"/>
  <c r="F154" i="16"/>
  <c r="D154" i="16"/>
  <c r="M153" i="16"/>
  <c r="I153" i="16"/>
  <c r="F153" i="16"/>
  <c r="D153" i="16"/>
  <c r="I152" i="16"/>
  <c r="F152" i="16"/>
  <c r="D152" i="16"/>
  <c r="M151" i="16"/>
  <c r="I151" i="16"/>
  <c r="F151" i="16"/>
  <c r="D151" i="16"/>
  <c r="I150" i="16"/>
  <c r="F150" i="16"/>
  <c r="D150" i="16"/>
  <c r="M149" i="16"/>
  <c r="I149" i="16"/>
  <c r="F149" i="16"/>
  <c r="D149" i="16"/>
  <c r="M145" i="16"/>
  <c r="I145" i="16"/>
  <c r="F145" i="16"/>
  <c r="D145" i="16"/>
  <c r="I144" i="16"/>
  <c r="F144" i="16"/>
  <c r="D144" i="16"/>
  <c r="I143" i="16"/>
  <c r="F143" i="16"/>
  <c r="D143" i="16"/>
  <c r="I142" i="16"/>
  <c r="F142" i="16"/>
  <c r="D142" i="16"/>
  <c r="I141" i="16"/>
  <c r="F141" i="16"/>
  <c r="D141" i="16"/>
  <c r="I140" i="16"/>
  <c r="F140" i="16"/>
  <c r="D140" i="16"/>
  <c r="I139" i="16"/>
  <c r="F139" i="16"/>
  <c r="D139" i="16"/>
  <c r="I138" i="16"/>
  <c r="F138" i="16"/>
  <c r="D138" i="16"/>
  <c r="I137" i="16"/>
  <c r="F137" i="16"/>
  <c r="D137" i="16"/>
  <c r="I136" i="16"/>
  <c r="F136" i="16"/>
  <c r="D136" i="16"/>
  <c r="I135" i="16"/>
  <c r="F135" i="16"/>
  <c r="D135" i="16"/>
  <c r="I134" i="16"/>
  <c r="F134" i="16"/>
  <c r="D134" i="16"/>
  <c r="I133" i="16"/>
  <c r="F133" i="16"/>
  <c r="I132" i="16"/>
  <c r="F132" i="16"/>
  <c r="D132" i="16"/>
  <c r="I131" i="16"/>
  <c r="F131" i="16"/>
  <c r="D131" i="16"/>
  <c r="I130" i="16"/>
  <c r="F130" i="16"/>
  <c r="D130" i="16"/>
  <c r="I129" i="16"/>
  <c r="F129" i="16"/>
  <c r="D129" i="16"/>
  <c r="I128" i="16"/>
  <c r="F128" i="16"/>
  <c r="D128" i="16"/>
  <c r="I127" i="16"/>
  <c r="F127" i="16"/>
  <c r="D127" i="16"/>
  <c r="I126" i="16"/>
  <c r="F126" i="16"/>
  <c r="D126" i="16"/>
  <c r="I125" i="16"/>
  <c r="F125" i="16"/>
  <c r="D125" i="16"/>
  <c r="I124" i="16"/>
  <c r="F124" i="16"/>
  <c r="D124" i="16"/>
  <c r="I123" i="16"/>
  <c r="F123" i="16"/>
  <c r="D123" i="16"/>
  <c r="I122" i="16"/>
  <c r="F122" i="16"/>
  <c r="D122" i="16"/>
  <c r="I121" i="16"/>
  <c r="F121" i="16"/>
  <c r="D121" i="16"/>
  <c r="I120" i="16"/>
  <c r="F120" i="16"/>
  <c r="D120" i="16"/>
  <c r="I119" i="16"/>
  <c r="F119" i="16"/>
  <c r="D119" i="16"/>
  <c r="I118" i="16"/>
  <c r="F118" i="16"/>
  <c r="D118" i="16"/>
  <c r="I117" i="16"/>
  <c r="F117" i="16"/>
  <c r="D117" i="16"/>
  <c r="I116" i="16"/>
  <c r="F116" i="16"/>
  <c r="D116" i="16"/>
  <c r="I115" i="16"/>
  <c r="F115" i="16"/>
  <c r="D115" i="16"/>
  <c r="I114" i="16"/>
  <c r="F114" i="16"/>
  <c r="D114" i="16"/>
  <c r="I113" i="16"/>
  <c r="F113" i="16"/>
  <c r="D113" i="16"/>
  <c r="I112" i="16"/>
  <c r="F112" i="16"/>
  <c r="D112" i="16"/>
  <c r="I111" i="16"/>
  <c r="F111" i="16"/>
  <c r="D111" i="16"/>
  <c r="I110" i="16"/>
  <c r="F110" i="16"/>
  <c r="D110" i="16"/>
  <c r="I109" i="16"/>
  <c r="F109" i="16"/>
  <c r="D109" i="16"/>
  <c r="I108" i="16"/>
  <c r="F108" i="16"/>
  <c r="D108" i="16"/>
  <c r="I107" i="16"/>
  <c r="F107" i="16"/>
  <c r="D107" i="16"/>
  <c r="I106" i="16"/>
  <c r="F106" i="16"/>
  <c r="D106" i="16"/>
  <c r="I103" i="16"/>
  <c r="F103" i="16"/>
  <c r="D103" i="16"/>
  <c r="I100" i="16"/>
  <c r="F100" i="16"/>
  <c r="D100" i="16"/>
  <c r="I97" i="16"/>
  <c r="F97" i="16"/>
  <c r="D97" i="16"/>
  <c r="I94" i="16"/>
  <c r="F94" i="16"/>
  <c r="D94" i="16"/>
  <c r="I91" i="16"/>
  <c r="F91" i="16"/>
  <c r="D91" i="16"/>
  <c r="I88" i="16"/>
  <c r="F88" i="16"/>
  <c r="D88" i="16"/>
  <c r="I85" i="16"/>
  <c r="F85" i="16"/>
  <c r="D85" i="16"/>
  <c r="I82" i="16"/>
  <c r="F82" i="16"/>
  <c r="D82" i="16"/>
  <c r="I79" i="16"/>
  <c r="F79" i="16"/>
  <c r="D79" i="16"/>
  <c r="I76" i="16"/>
  <c r="F76" i="16"/>
  <c r="D76" i="16"/>
  <c r="I73" i="16"/>
  <c r="F73" i="16"/>
  <c r="D73" i="16"/>
  <c r="I70" i="16"/>
  <c r="F70" i="16"/>
  <c r="D70" i="16"/>
  <c r="I68" i="16"/>
  <c r="F68" i="16"/>
  <c r="D68" i="16"/>
  <c r="I65" i="16"/>
  <c r="F65" i="16"/>
  <c r="D65" i="16"/>
  <c r="I62" i="16"/>
  <c r="F62" i="16"/>
  <c r="D62" i="16"/>
  <c r="I59" i="16"/>
  <c r="F59" i="16"/>
  <c r="D59" i="16"/>
  <c r="I56" i="16"/>
  <c r="F56" i="16"/>
  <c r="D56" i="16"/>
  <c r="I53" i="16"/>
  <c r="F53" i="16"/>
  <c r="D53" i="16"/>
  <c r="M51" i="16"/>
  <c r="M50" i="16"/>
  <c r="I50" i="16"/>
  <c r="F50" i="16"/>
  <c r="D50" i="16"/>
  <c r="I48" i="16"/>
  <c r="F48" i="16"/>
  <c r="I47" i="16"/>
  <c r="F47" i="16"/>
  <c r="D47" i="16"/>
  <c r="I44" i="16"/>
  <c r="F44" i="16"/>
  <c r="D44" i="16"/>
  <c r="M42" i="16"/>
  <c r="M41" i="16"/>
  <c r="I41" i="16"/>
  <c r="F41" i="16"/>
  <c r="D41" i="16"/>
  <c r="M39" i="16"/>
  <c r="M38" i="16"/>
  <c r="I38" i="16"/>
  <c r="F38" i="16"/>
  <c r="D38" i="16"/>
  <c r="M36" i="16"/>
  <c r="M35" i="16"/>
  <c r="I35" i="16"/>
  <c r="F35" i="16"/>
  <c r="D35" i="16"/>
  <c r="M33" i="16"/>
  <c r="M32" i="16"/>
  <c r="I32" i="16"/>
  <c r="F32" i="16"/>
  <c r="D32" i="16"/>
  <c r="M30" i="16"/>
  <c r="M29" i="16"/>
  <c r="I29" i="16"/>
  <c r="F29" i="16"/>
  <c r="D29" i="16"/>
  <c r="I26" i="16"/>
  <c r="F26" i="16"/>
  <c r="D26" i="16"/>
  <c r="M24" i="16"/>
  <c r="M23" i="16"/>
  <c r="I23" i="16"/>
  <c r="F23" i="16"/>
  <c r="D23" i="16"/>
  <c r="M21" i="16"/>
  <c r="M20" i="16"/>
  <c r="I20" i="16"/>
  <c r="F20" i="16"/>
  <c r="D20" i="16"/>
  <c r="M18" i="16"/>
  <c r="M17" i="16"/>
  <c r="I17" i="16"/>
  <c r="F17" i="16"/>
  <c r="D17" i="16"/>
  <c r="M15" i="16"/>
  <c r="M14" i="16"/>
  <c r="I14" i="16"/>
  <c r="F14" i="16"/>
  <c r="D14" i="16"/>
  <c r="M12" i="16"/>
  <c r="M11" i="16"/>
  <c r="I11" i="16"/>
  <c r="F11" i="16"/>
  <c r="D11" i="16"/>
  <c r="M9" i="16"/>
  <c r="M8" i="16"/>
  <c r="I8" i="16"/>
  <c r="F8" i="16"/>
  <c r="D8" i="16"/>
  <c r="I165" i="15"/>
  <c r="F165" i="15"/>
  <c r="D165" i="15"/>
  <c r="I161" i="15"/>
  <c r="F161" i="15"/>
  <c r="D161" i="15"/>
  <c r="F158" i="15"/>
  <c r="D158" i="15"/>
  <c r="F157" i="15"/>
  <c r="D157" i="15"/>
  <c r="I156" i="15"/>
  <c r="F156" i="15"/>
  <c r="D156" i="15"/>
  <c r="I155" i="15"/>
  <c r="F155" i="15"/>
  <c r="D155" i="15"/>
  <c r="I154" i="15"/>
  <c r="F154" i="15"/>
  <c r="D154" i="15"/>
  <c r="I153" i="15"/>
  <c r="F153" i="15"/>
  <c r="D153" i="15"/>
  <c r="I152" i="15"/>
  <c r="F152" i="15"/>
  <c r="D152" i="15"/>
  <c r="I151" i="15"/>
  <c r="F151" i="15"/>
  <c r="D151" i="15"/>
  <c r="I150" i="15"/>
  <c r="F150" i="15"/>
  <c r="D150" i="15"/>
  <c r="I149" i="15"/>
  <c r="F149" i="15"/>
  <c r="D149" i="15"/>
  <c r="I148" i="15"/>
  <c r="F148" i="15"/>
  <c r="D148" i="15"/>
  <c r="I147" i="15"/>
  <c r="F147" i="15"/>
  <c r="D147" i="15"/>
  <c r="I146" i="15"/>
  <c r="F146" i="15"/>
  <c r="D146" i="15"/>
  <c r="I145" i="15"/>
  <c r="F145" i="15"/>
  <c r="D145" i="15"/>
  <c r="I144" i="15"/>
  <c r="F144" i="15"/>
  <c r="I143" i="15"/>
  <c r="F143" i="15"/>
  <c r="D143" i="15"/>
  <c r="I142" i="15"/>
  <c r="F142" i="15"/>
  <c r="D142" i="15"/>
  <c r="I141" i="15"/>
  <c r="F141" i="15"/>
  <c r="D141" i="15"/>
  <c r="I140" i="15"/>
  <c r="F140" i="15"/>
  <c r="D140" i="15"/>
  <c r="I139" i="15"/>
  <c r="F139" i="15"/>
  <c r="D139" i="15"/>
  <c r="I138" i="15"/>
  <c r="F138" i="15"/>
  <c r="D138" i="15"/>
  <c r="I137" i="15"/>
  <c r="F137" i="15"/>
  <c r="D137" i="15"/>
  <c r="I136" i="15"/>
  <c r="F136" i="15"/>
  <c r="D136" i="15"/>
  <c r="I135" i="15"/>
  <c r="F135" i="15"/>
  <c r="D135" i="15"/>
  <c r="I134" i="15"/>
  <c r="F134" i="15"/>
  <c r="D134" i="15"/>
  <c r="I133" i="15"/>
  <c r="F133" i="15"/>
  <c r="D133" i="15"/>
  <c r="I132" i="15"/>
  <c r="F132" i="15"/>
  <c r="D132" i="15"/>
  <c r="I131" i="15"/>
  <c r="F131" i="15"/>
  <c r="D131" i="15"/>
  <c r="I130" i="15"/>
  <c r="F130" i="15"/>
  <c r="D130" i="15"/>
  <c r="I129" i="15"/>
  <c r="F129" i="15"/>
  <c r="D129" i="15"/>
  <c r="I128" i="15"/>
  <c r="F128" i="15"/>
  <c r="I127" i="15"/>
  <c r="F127" i="15"/>
  <c r="D127" i="15"/>
  <c r="I126" i="15"/>
  <c r="F126" i="15"/>
  <c r="D126" i="15"/>
  <c r="I125" i="15"/>
  <c r="F125" i="15"/>
  <c r="D125" i="15"/>
  <c r="I124" i="15"/>
  <c r="F124" i="15"/>
  <c r="D124" i="15"/>
  <c r="I123" i="15"/>
  <c r="F123" i="15"/>
  <c r="I122" i="15"/>
  <c r="F122" i="15"/>
  <c r="D122" i="15"/>
  <c r="I121" i="15"/>
  <c r="F121" i="15"/>
  <c r="D121" i="15"/>
  <c r="I120" i="15"/>
  <c r="F120" i="15"/>
  <c r="D120" i="15"/>
  <c r="I119" i="15"/>
  <c r="F119" i="15"/>
  <c r="D119" i="15"/>
  <c r="I118" i="15"/>
  <c r="F118" i="15"/>
  <c r="D118" i="15"/>
  <c r="I117" i="15"/>
  <c r="F117" i="15"/>
  <c r="I116" i="15"/>
  <c r="F116" i="15"/>
  <c r="D116" i="15"/>
  <c r="I115" i="15"/>
  <c r="F115" i="15"/>
  <c r="D115" i="15"/>
  <c r="I114" i="15"/>
  <c r="F114" i="15"/>
  <c r="D114" i="15"/>
  <c r="I113" i="15"/>
  <c r="F113" i="15"/>
  <c r="D113" i="15"/>
  <c r="I112" i="15"/>
  <c r="F112" i="15"/>
  <c r="D112" i="15"/>
  <c r="I111" i="15"/>
  <c r="F111" i="15"/>
  <c r="D111" i="15"/>
  <c r="I110" i="15"/>
  <c r="F110" i="15"/>
  <c r="D110" i="15"/>
  <c r="I109" i="15"/>
  <c r="F109" i="15"/>
  <c r="D109" i="15"/>
  <c r="I108" i="15"/>
  <c r="F108" i="15"/>
  <c r="D108" i="15"/>
  <c r="I107" i="15"/>
  <c r="F107" i="15"/>
  <c r="D107" i="15"/>
  <c r="I105" i="15"/>
  <c r="F105" i="15"/>
  <c r="D105" i="15"/>
  <c r="I104" i="15"/>
  <c r="F104" i="15"/>
  <c r="D104" i="15"/>
  <c r="I103" i="15"/>
  <c r="F103" i="15"/>
  <c r="D103" i="15"/>
  <c r="I102" i="15"/>
  <c r="F102" i="15"/>
  <c r="D102" i="15"/>
  <c r="I101" i="15"/>
  <c r="F101" i="15"/>
  <c r="D101" i="15"/>
  <c r="I100" i="15"/>
  <c r="F100" i="15"/>
  <c r="D100" i="15"/>
  <c r="I99" i="15"/>
  <c r="F99" i="15"/>
  <c r="D99" i="15"/>
  <c r="I98" i="15"/>
  <c r="F98" i="15"/>
  <c r="D98" i="15"/>
  <c r="I97" i="15"/>
  <c r="F97" i="15"/>
  <c r="D97" i="15"/>
  <c r="I96" i="15"/>
  <c r="F96" i="15"/>
  <c r="D96" i="15"/>
  <c r="I95" i="15"/>
  <c r="F95" i="15"/>
  <c r="D95" i="15"/>
  <c r="I94" i="15"/>
  <c r="F94" i="15"/>
  <c r="I93" i="15"/>
  <c r="F93" i="15"/>
  <c r="D93" i="15"/>
  <c r="I92" i="15"/>
  <c r="F92" i="15"/>
  <c r="D92" i="15"/>
  <c r="I91" i="15"/>
  <c r="F91" i="15"/>
  <c r="D91" i="15"/>
  <c r="I90" i="15"/>
  <c r="F90" i="15"/>
  <c r="D90" i="15"/>
  <c r="I89" i="15"/>
  <c r="F89" i="15"/>
  <c r="I88" i="15"/>
  <c r="F88" i="15"/>
  <c r="D88" i="15"/>
  <c r="I87" i="15"/>
  <c r="F87" i="15"/>
  <c r="D87" i="15"/>
  <c r="I86" i="15"/>
  <c r="F86" i="15"/>
  <c r="D86" i="15"/>
  <c r="I85" i="15"/>
  <c r="F85" i="15"/>
  <c r="D85" i="15"/>
  <c r="I84" i="15"/>
  <c r="F84" i="15"/>
  <c r="D84" i="15"/>
  <c r="I83" i="15"/>
  <c r="F83" i="15"/>
  <c r="D83" i="15"/>
  <c r="I82" i="15"/>
  <c r="F82" i="15"/>
  <c r="D82" i="15"/>
  <c r="I81" i="15"/>
  <c r="F81" i="15"/>
  <c r="D81" i="15"/>
  <c r="I80" i="15"/>
  <c r="F80" i="15"/>
  <c r="D80" i="15"/>
  <c r="I79" i="15"/>
  <c r="F79" i="15"/>
  <c r="D79" i="15"/>
  <c r="I78" i="15"/>
  <c r="F78" i="15"/>
  <c r="D78" i="15"/>
  <c r="I75" i="15"/>
  <c r="F75" i="15"/>
  <c r="D75" i="15"/>
  <c r="I72" i="15"/>
  <c r="F72" i="15"/>
  <c r="D72" i="15"/>
  <c r="I69" i="15"/>
  <c r="F69" i="15"/>
  <c r="D69" i="15"/>
  <c r="I66" i="15"/>
  <c r="F66" i="15"/>
  <c r="D66" i="15"/>
  <c r="I63" i="15"/>
  <c r="F63" i="15"/>
  <c r="D63" i="15"/>
  <c r="I60" i="15"/>
  <c r="F60" i="15"/>
  <c r="D60" i="15"/>
  <c r="I58" i="15"/>
  <c r="F58" i="15"/>
  <c r="D58" i="15"/>
  <c r="I55" i="15"/>
  <c r="F55" i="15"/>
  <c r="D55" i="15"/>
  <c r="I52" i="15"/>
  <c r="F52" i="15"/>
  <c r="D52" i="15"/>
  <c r="M50" i="15"/>
  <c r="M49" i="15"/>
  <c r="I49" i="15"/>
  <c r="F49" i="15"/>
  <c r="M47" i="15"/>
  <c r="M46" i="15"/>
  <c r="I46" i="15"/>
  <c r="F46" i="15"/>
  <c r="M44" i="15"/>
  <c r="M43" i="15"/>
  <c r="I43" i="15"/>
  <c r="F43" i="15"/>
  <c r="I40" i="15"/>
  <c r="F40" i="15"/>
  <c r="I37" i="15"/>
  <c r="F37" i="15"/>
  <c r="D37" i="15"/>
  <c r="M35" i="15"/>
  <c r="M34" i="15"/>
  <c r="I34" i="15"/>
  <c r="F34" i="15"/>
  <c r="D34" i="15"/>
  <c r="M30" i="15"/>
  <c r="M29" i="15"/>
  <c r="I29" i="15"/>
  <c r="F29" i="15"/>
  <c r="D29" i="15"/>
  <c r="M27" i="15"/>
  <c r="M26" i="15"/>
  <c r="I26" i="15"/>
  <c r="F26" i="15"/>
  <c r="D26" i="15"/>
  <c r="M24" i="15"/>
  <c r="M23" i="15"/>
  <c r="I23" i="15"/>
  <c r="F23" i="15"/>
  <c r="D23" i="15"/>
  <c r="I20" i="15"/>
  <c r="F20" i="15"/>
  <c r="D20" i="15"/>
  <c r="I17" i="15"/>
  <c r="F17" i="15"/>
  <c r="D17" i="15"/>
  <c r="M15" i="15"/>
  <c r="M14" i="15"/>
  <c r="I14" i="15"/>
  <c r="F14" i="15"/>
  <c r="D14" i="15"/>
  <c r="I11" i="15"/>
  <c r="F11" i="15"/>
  <c r="D11" i="15"/>
  <c r="I8" i="15"/>
  <c r="F8" i="15"/>
  <c r="D8" i="15"/>
  <c r="M190" i="13"/>
  <c r="M189" i="13"/>
  <c r="I189" i="13"/>
  <c r="F189" i="13"/>
  <c r="D189" i="13"/>
  <c r="I185" i="13"/>
  <c r="F185" i="13"/>
  <c r="D185" i="13"/>
  <c r="I182" i="13"/>
  <c r="F182" i="13"/>
  <c r="D182" i="13"/>
  <c r="M180" i="13"/>
  <c r="M179" i="13"/>
  <c r="I179" i="13"/>
  <c r="F179" i="13"/>
  <c r="D179" i="13"/>
  <c r="I178" i="13"/>
  <c r="F178" i="13"/>
  <c r="D178" i="13"/>
  <c r="I177" i="13"/>
  <c r="F177" i="13"/>
  <c r="D177" i="13"/>
  <c r="M175" i="13"/>
  <c r="M174" i="13"/>
  <c r="I174" i="13"/>
  <c r="F174" i="13"/>
  <c r="D174" i="13"/>
  <c r="M172" i="13"/>
  <c r="M171" i="13"/>
  <c r="I171" i="13"/>
  <c r="F171" i="13"/>
  <c r="D171" i="13"/>
  <c r="M169" i="13"/>
  <c r="M168" i="13"/>
  <c r="I168" i="13"/>
  <c r="F168" i="13"/>
  <c r="D168" i="13"/>
  <c r="I165" i="13"/>
  <c r="F165" i="13"/>
  <c r="D165" i="13"/>
  <c r="I164" i="13"/>
  <c r="F164" i="13"/>
  <c r="D164" i="13"/>
  <c r="I163" i="13"/>
  <c r="F163" i="13"/>
  <c r="D163" i="13"/>
  <c r="I162" i="13"/>
  <c r="F162" i="13"/>
  <c r="D162" i="13"/>
  <c r="I161" i="13"/>
  <c r="F161" i="13"/>
  <c r="D161" i="13"/>
  <c r="I160" i="13"/>
  <c r="F160" i="13"/>
  <c r="D160" i="13"/>
  <c r="I159" i="13"/>
  <c r="F159" i="13"/>
  <c r="D159" i="13"/>
  <c r="I158" i="13"/>
  <c r="F158" i="13"/>
  <c r="D158" i="13"/>
  <c r="I157" i="13"/>
  <c r="F157" i="13"/>
  <c r="D157" i="13"/>
  <c r="I156" i="13"/>
  <c r="F156" i="13"/>
  <c r="D156" i="13"/>
  <c r="I155" i="13"/>
  <c r="F155" i="13"/>
  <c r="I154" i="13"/>
  <c r="F154" i="13"/>
  <c r="D154" i="13"/>
  <c r="I153" i="13"/>
  <c r="F153" i="13"/>
  <c r="D153" i="13"/>
  <c r="I152" i="13"/>
  <c r="F152" i="13"/>
  <c r="D152" i="13"/>
  <c r="I151" i="13"/>
  <c r="F151" i="13"/>
  <c r="D151" i="13"/>
  <c r="I150" i="13"/>
  <c r="F150" i="13"/>
  <c r="D150" i="13"/>
  <c r="I149" i="13"/>
  <c r="F149" i="13"/>
  <c r="D149" i="13"/>
  <c r="I148" i="13"/>
  <c r="F148" i="13"/>
  <c r="D148" i="13"/>
  <c r="I147" i="13"/>
  <c r="F147" i="13"/>
  <c r="D147" i="13"/>
  <c r="I146" i="13"/>
  <c r="F146" i="13"/>
  <c r="D146" i="13"/>
  <c r="I145" i="13"/>
  <c r="F145" i="13"/>
  <c r="D145" i="13"/>
  <c r="I144" i="13"/>
  <c r="F144" i="13"/>
  <c r="D144" i="13"/>
  <c r="I143" i="13"/>
  <c r="F143" i="13"/>
  <c r="D143" i="13"/>
  <c r="I142" i="13"/>
  <c r="F142" i="13"/>
  <c r="D142" i="13"/>
  <c r="I141" i="13"/>
  <c r="F141" i="13"/>
  <c r="D141" i="13"/>
  <c r="I140" i="13"/>
  <c r="F140" i="13"/>
  <c r="D140" i="13"/>
  <c r="I139" i="13"/>
  <c r="F139" i="13"/>
  <c r="D139" i="13"/>
  <c r="I138" i="13"/>
  <c r="F138" i="13"/>
  <c r="D138" i="13"/>
  <c r="I137" i="13"/>
  <c r="F137" i="13"/>
  <c r="D137" i="13"/>
  <c r="I136" i="13"/>
  <c r="F136" i="13"/>
  <c r="D136" i="13"/>
  <c r="I135" i="13"/>
  <c r="F135" i="13"/>
  <c r="D135" i="13"/>
  <c r="I134" i="13"/>
  <c r="F134" i="13"/>
  <c r="D134" i="13"/>
  <c r="I133" i="13"/>
  <c r="F133" i="13"/>
  <c r="D133" i="13"/>
  <c r="I132" i="13"/>
  <c r="F132" i="13"/>
  <c r="D132" i="13"/>
  <c r="I131" i="13"/>
  <c r="F131" i="13"/>
  <c r="D131" i="13"/>
  <c r="I130" i="13"/>
  <c r="F130" i="13"/>
  <c r="D130" i="13"/>
  <c r="I129" i="13"/>
  <c r="F129" i="13"/>
  <c r="D129" i="13"/>
  <c r="I128" i="13"/>
  <c r="F128" i="13"/>
  <c r="D128" i="13"/>
  <c r="I127" i="13"/>
  <c r="F127" i="13"/>
  <c r="D127" i="13"/>
  <c r="M126" i="13"/>
  <c r="I126" i="13"/>
  <c r="F126" i="13"/>
  <c r="D126" i="13"/>
  <c r="I125" i="13"/>
  <c r="F125" i="13"/>
  <c r="D125" i="13"/>
  <c r="I124" i="13"/>
  <c r="F124" i="13"/>
  <c r="D124" i="13"/>
  <c r="I122" i="13"/>
  <c r="F122" i="13"/>
  <c r="D122" i="13"/>
  <c r="I120" i="13"/>
  <c r="F120" i="13"/>
  <c r="D120" i="13"/>
  <c r="I119" i="13"/>
  <c r="F119" i="13"/>
  <c r="D119" i="13"/>
  <c r="I118" i="13"/>
  <c r="F118" i="13"/>
  <c r="D118" i="13"/>
  <c r="I117" i="13"/>
  <c r="F117" i="13"/>
  <c r="D117" i="13"/>
  <c r="I116" i="13"/>
  <c r="F116" i="13"/>
  <c r="I115" i="13"/>
  <c r="F115" i="13"/>
  <c r="D115" i="13"/>
  <c r="I114" i="13"/>
  <c r="F114" i="13"/>
  <c r="D114" i="13"/>
  <c r="I113" i="13"/>
  <c r="F113" i="13"/>
  <c r="I112" i="13"/>
  <c r="F112" i="13"/>
  <c r="D112" i="13"/>
  <c r="I111" i="13"/>
  <c r="F111" i="13"/>
  <c r="D111" i="13"/>
  <c r="I109" i="13"/>
  <c r="F109" i="13"/>
  <c r="D109" i="13"/>
  <c r="I108" i="13"/>
  <c r="F108" i="13"/>
  <c r="I107" i="13"/>
  <c r="F107" i="13"/>
  <c r="D107" i="13"/>
  <c r="I106" i="13"/>
  <c r="F106" i="13"/>
  <c r="D106" i="13"/>
  <c r="I103" i="13"/>
  <c r="F103" i="13"/>
  <c r="D103" i="13"/>
  <c r="I100" i="13"/>
  <c r="F100" i="13"/>
  <c r="D100" i="13"/>
  <c r="I97" i="13"/>
  <c r="F97" i="13"/>
  <c r="I94" i="13"/>
  <c r="F94" i="13"/>
  <c r="D94" i="13"/>
  <c r="I91" i="13"/>
  <c r="F91" i="13"/>
  <c r="D91" i="13"/>
  <c r="I88" i="13"/>
  <c r="F88" i="13"/>
  <c r="D88" i="13"/>
  <c r="I85" i="13"/>
  <c r="F85" i="13"/>
  <c r="D85" i="13"/>
  <c r="I82" i="13"/>
  <c r="F82" i="13"/>
  <c r="D82" i="13"/>
  <c r="I79" i="13"/>
  <c r="F79" i="13"/>
  <c r="D79" i="13"/>
  <c r="I76" i="13"/>
  <c r="F76" i="13"/>
  <c r="D76" i="13"/>
  <c r="I73" i="13"/>
  <c r="F73" i="13"/>
  <c r="D73" i="13"/>
  <c r="I70" i="13"/>
  <c r="F70" i="13"/>
  <c r="D70" i="13"/>
  <c r="I67" i="13"/>
  <c r="F67" i="13"/>
  <c r="D67" i="13"/>
  <c r="I64" i="13"/>
  <c r="F64" i="13"/>
  <c r="D64" i="13"/>
  <c r="I61" i="13"/>
  <c r="F61" i="13"/>
  <c r="D61" i="13"/>
  <c r="I58" i="13"/>
  <c r="F58" i="13"/>
  <c r="D58" i="13"/>
  <c r="I55" i="13"/>
  <c r="F55" i="13"/>
  <c r="D55" i="13"/>
  <c r="I52" i="13"/>
  <c r="F52" i="13"/>
  <c r="D52" i="13"/>
  <c r="I49" i="13"/>
  <c r="F49" i="13"/>
  <c r="D49" i="13"/>
  <c r="I46" i="13"/>
  <c r="F46" i="13"/>
  <c r="D46" i="13"/>
  <c r="I43" i="13"/>
  <c r="F43" i="13"/>
  <c r="D43" i="13"/>
  <c r="I40" i="13"/>
  <c r="F40" i="13"/>
  <c r="D40" i="13"/>
  <c r="I37" i="13"/>
  <c r="F37" i="13"/>
  <c r="D37" i="13"/>
  <c r="D36" i="13"/>
  <c r="I35" i="13"/>
  <c r="F35" i="13"/>
  <c r="D35" i="13"/>
  <c r="I34" i="13"/>
  <c r="F34" i="13"/>
  <c r="D34" i="13"/>
  <c r="I33" i="13"/>
  <c r="F33" i="13"/>
  <c r="D33" i="13"/>
  <c r="I32" i="13"/>
  <c r="F32" i="13"/>
  <c r="I29" i="13"/>
  <c r="F29" i="13"/>
  <c r="M27" i="13"/>
  <c r="M26" i="13"/>
  <c r="I26" i="13"/>
  <c r="F26" i="13"/>
  <c r="D26" i="13"/>
  <c r="I23" i="13"/>
  <c r="F23" i="13"/>
  <c r="D23" i="13"/>
  <c r="M21" i="13"/>
  <c r="M20" i="13"/>
  <c r="I20" i="13"/>
  <c r="F20" i="13"/>
  <c r="D20" i="13"/>
  <c r="M18" i="13"/>
  <c r="M17" i="13"/>
  <c r="I17" i="13"/>
  <c r="F17" i="13"/>
  <c r="D17" i="13"/>
  <c r="M15" i="13"/>
  <c r="D15" i="13"/>
  <c r="M14" i="13"/>
  <c r="I14" i="13"/>
  <c r="F14" i="13"/>
  <c r="D14" i="13"/>
  <c r="K11" i="13"/>
  <c r="I11" i="13" s="1"/>
  <c r="H11" i="13"/>
  <c r="F11" i="13" s="1"/>
  <c r="D11" i="13"/>
  <c r="I8" i="13"/>
  <c r="F8" i="13"/>
  <c r="D8" i="13"/>
  <c r="I135" i="12"/>
  <c r="F135" i="12"/>
  <c r="D135" i="12"/>
  <c r="I134" i="12"/>
  <c r="F134" i="12"/>
  <c r="D134" i="12"/>
  <c r="I133" i="12"/>
  <c r="F133" i="12"/>
  <c r="D133" i="12"/>
  <c r="I132" i="12"/>
  <c r="F132" i="12"/>
  <c r="D132" i="12"/>
  <c r="I131" i="12"/>
  <c r="F131" i="12"/>
  <c r="D131" i="12"/>
  <c r="I130" i="12"/>
  <c r="F130" i="12"/>
  <c r="D130" i="12"/>
  <c r="I129" i="12"/>
  <c r="F129" i="12"/>
  <c r="D129" i="12"/>
  <c r="I128" i="12"/>
  <c r="F128" i="12"/>
  <c r="D128" i="12"/>
  <c r="I127" i="12"/>
  <c r="F127" i="12"/>
  <c r="D127" i="12"/>
  <c r="I126" i="12"/>
  <c r="F126" i="12"/>
  <c r="D126" i="12"/>
  <c r="I125" i="12"/>
  <c r="F125" i="12"/>
  <c r="D125" i="12"/>
  <c r="I124" i="12"/>
  <c r="F124" i="12"/>
  <c r="D124" i="12"/>
  <c r="I123" i="12"/>
  <c r="F123" i="12"/>
  <c r="D123" i="12"/>
  <c r="I122" i="12"/>
  <c r="F122" i="12"/>
  <c r="D122" i="12"/>
  <c r="I121" i="12"/>
  <c r="F121" i="12"/>
  <c r="D121" i="12"/>
  <c r="D120" i="12"/>
  <c r="M119" i="12"/>
  <c r="I119" i="12"/>
  <c r="F119" i="12"/>
  <c r="D119" i="12"/>
  <c r="I118" i="12"/>
  <c r="F118" i="12"/>
  <c r="D118" i="12"/>
  <c r="I117" i="12"/>
  <c r="F117" i="12"/>
  <c r="D117" i="12"/>
  <c r="I116" i="12"/>
  <c r="F116" i="12"/>
  <c r="D116" i="12"/>
  <c r="I115" i="12"/>
  <c r="F115" i="12"/>
  <c r="D115" i="12"/>
  <c r="I114" i="12"/>
  <c r="F114" i="12"/>
  <c r="M113" i="12"/>
  <c r="I113" i="12"/>
  <c r="F113" i="12"/>
  <c r="D113" i="12"/>
  <c r="I112" i="12"/>
  <c r="F112" i="12"/>
  <c r="D112" i="12"/>
  <c r="I111" i="12"/>
  <c r="F111" i="12"/>
  <c r="D111" i="12"/>
  <c r="I110" i="12"/>
  <c r="F110" i="12"/>
  <c r="D110" i="12"/>
  <c r="I109" i="12"/>
  <c r="F109" i="12"/>
  <c r="D109" i="12"/>
  <c r="I108" i="12"/>
  <c r="F108" i="12"/>
  <c r="D108" i="12"/>
  <c r="I107" i="12"/>
  <c r="F107" i="12"/>
  <c r="I106" i="12"/>
  <c r="F106" i="12"/>
  <c r="D106" i="12"/>
  <c r="I105" i="12"/>
  <c r="F105" i="12"/>
  <c r="D105" i="12"/>
  <c r="I104" i="12"/>
  <c r="F104" i="12"/>
  <c r="D104" i="12"/>
  <c r="I103" i="12"/>
  <c r="F103" i="12"/>
  <c r="D103" i="12"/>
  <c r="I102" i="12"/>
  <c r="F102" i="12"/>
  <c r="D102" i="12"/>
  <c r="I101" i="12"/>
  <c r="F101" i="12"/>
  <c r="D101" i="12"/>
  <c r="M100" i="12"/>
  <c r="I100" i="12"/>
  <c r="F100" i="12"/>
  <c r="D100" i="12"/>
  <c r="M99" i="12"/>
  <c r="I99" i="12"/>
  <c r="F99" i="12"/>
  <c r="D99" i="12"/>
  <c r="I98" i="12"/>
  <c r="F98" i="12"/>
  <c r="D98" i="12"/>
  <c r="I97" i="12"/>
  <c r="F97" i="12"/>
  <c r="D97" i="12"/>
  <c r="I96" i="12"/>
  <c r="F96" i="12"/>
  <c r="D96" i="12"/>
  <c r="I95" i="12"/>
  <c r="F95" i="12"/>
  <c r="I94" i="12"/>
  <c r="F94" i="12"/>
  <c r="D94" i="12"/>
  <c r="I93" i="12"/>
  <c r="F93" i="12"/>
  <c r="D93" i="12"/>
  <c r="I92" i="12"/>
  <c r="F92" i="12"/>
  <c r="D92" i="12"/>
  <c r="I91" i="12"/>
  <c r="F91" i="12"/>
  <c r="D91" i="12"/>
  <c r="I90" i="12"/>
  <c r="F90" i="12"/>
  <c r="D90" i="12"/>
  <c r="I89" i="12"/>
  <c r="F89" i="12"/>
  <c r="D89" i="12"/>
  <c r="I88" i="12"/>
  <c r="F88" i="12"/>
  <c r="D88" i="12"/>
  <c r="I87" i="12"/>
  <c r="F87" i="12"/>
  <c r="I86" i="12"/>
  <c r="F86" i="12"/>
  <c r="D86" i="12"/>
  <c r="I85" i="12"/>
  <c r="F85" i="12"/>
  <c r="D85" i="12"/>
  <c r="I84" i="12"/>
  <c r="F84" i="12"/>
  <c r="D84" i="12"/>
  <c r="I83" i="12"/>
  <c r="F83" i="12"/>
  <c r="D83" i="12"/>
  <c r="I82" i="12"/>
  <c r="F82" i="12"/>
  <c r="D82" i="12"/>
  <c r="I79" i="12"/>
  <c r="F79" i="12"/>
  <c r="D79" i="12"/>
  <c r="I76" i="12"/>
  <c r="F76" i="12"/>
  <c r="D76" i="12"/>
  <c r="I73" i="12"/>
  <c r="F73" i="12"/>
  <c r="D73" i="12"/>
  <c r="I70" i="12"/>
  <c r="F70" i="12"/>
  <c r="D70" i="12"/>
  <c r="I67" i="12"/>
  <c r="F67" i="12"/>
  <c r="D67" i="12"/>
  <c r="I64" i="12"/>
  <c r="F64" i="12"/>
  <c r="D64" i="12"/>
  <c r="I61" i="12"/>
  <c r="F61" i="12"/>
  <c r="D61" i="12"/>
  <c r="I58" i="12"/>
  <c r="F58" i="12"/>
  <c r="D58" i="12"/>
  <c r="I55" i="12"/>
  <c r="F55" i="12"/>
  <c r="D55" i="12"/>
  <c r="I52" i="12"/>
  <c r="F52" i="12"/>
  <c r="D52" i="12"/>
  <c r="I49" i="12"/>
  <c r="F49" i="12"/>
  <c r="D49" i="12"/>
  <c r="I46" i="12"/>
  <c r="F46" i="12"/>
  <c r="D46" i="12"/>
  <c r="I43" i="12"/>
  <c r="F43" i="12"/>
  <c r="D43" i="12"/>
  <c r="I40" i="12"/>
  <c r="F40" i="12"/>
  <c r="D40" i="12"/>
  <c r="I37" i="12"/>
  <c r="F37" i="12"/>
  <c r="D37" i="12"/>
  <c r="I34" i="12"/>
  <c r="F34" i="12"/>
  <c r="M32" i="12"/>
  <c r="M31" i="12"/>
  <c r="I31" i="12"/>
  <c r="F31" i="12"/>
  <c r="M29" i="12"/>
  <c r="M28" i="12"/>
  <c r="I28" i="12"/>
  <c r="F28" i="12"/>
  <c r="D28" i="12"/>
  <c r="M26" i="12"/>
  <c r="M25" i="12"/>
  <c r="I25" i="12"/>
  <c r="F25" i="12"/>
  <c r="D25" i="12"/>
  <c r="M24" i="12"/>
  <c r="M23" i="12"/>
  <c r="I23" i="12"/>
  <c r="F23" i="12"/>
  <c r="D23" i="12"/>
  <c r="D21" i="12"/>
  <c r="I20" i="12"/>
  <c r="F20" i="12"/>
  <c r="D20" i="12"/>
  <c r="M18" i="12"/>
  <c r="M17" i="12"/>
  <c r="I17" i="12"/>
  <c r="F17" i="12"/>
  <c r="D17" i="12"/>
  <c r="M15" i="12"/>
  <c r="M14" i="12"/>
  <c r="I14" i="12"/>
  <c r="F14" i="12"/>
  <c r="D14" i="12"/>
  <c r="M12" i="12"/>
  <c r="D12" i="12"/>
  <c r="M11" i="12"/>
  <c r="I11" i="12"/>
  <c r="F11" i="12"/>
  <c r="D11" i="12"/>
  <c r="M9" i="12"/>
  <c r="M8" i="12"/>
  <c r="I8" i="12"/>
  <c r="F8" i="12"/>
  <c r="D8" i="12"/>
  <c r="I130" i="11"/>
  <c r="F130" i="11"/>
  <c r="D130" i="11"/>
  <c r="M128" i="11"/>
  <c r="M127" i="11"/>
  <c r="I127" i="11"/>
  <c r="F127" i="11"/>
  <c r="D127" i="11"/>
  <c r="I125" i="11"/>
  <c r="F125" i="11"/>
  <c r="D125" i="11"/>
  <c r="I122" i="11"/>
  <c r="F122" i="11"/>
  <c r="D122" i="11"/>
  <c r="M120" i="11"/>
  <c r="M119" i="11"/>
  <c r="I119" i="11"/>
  <c r="F119" i="11"/>
  <c r="D119" i="11"/>
  <c r="M117" i="11"/>
  <c r="M116" i="11"/>
  <c r="I116" i="11"/>
  <c r="F116" i="11"/>
  <c r="D116" i="11"/>
  <c r="M114" i="11"/>
  <c r="M113" i="11"/>
  <c r="I113" i="11"/>
  <c r="F113" i="11"/>
  <c r="D113" i="11"/>
  <c r="M111" i="11"/>
  <c r="M110" i="11"/>
  <c r="I110" i="11"/>
  <c r="F110" i="11"/>
  <c r="D110" i="11"/>
  <c r="I107" i="11"/>
  <c r="F107" i="11"/>
  <c r="D107" i="11"/>
  <c r="I106" i="11"/>
  <c r="F106" i="11"/>
  <c r="D106" i="11"/>
  <c r="I105" i="11"/>
  <c r="F105" i="11"/>
  <c r="D105" i="11"/>
  <c r="I104" i="11"/>
  <c r="F104" i="11"/>
  <c r="D104" i="11"/>
  <c r="I103" i="11"/>
  <c r="F103" i="11"/>
  <c r="D103" i="11"/>
  <c r="I102" i="11"/>
  <c r="F102" i="11"/>
  <c r="D102" i="11"/>
  <c r="I101" i="11"/>
  <c r="F101" i="11"/>
  <c r="D101" i="11"/>
  <c r="I100" i="11"/>
  <c r="F100" i="11"/>
  <c r="D100" i="11"/>
  <c r="I99" i="11"/>
  <c r="F99" i="11"/>
  <c r="D99" i="11"/>
  <c r="I98" i="11"/>
  <c r="F98" i="11"/>
  <c r="D98" i="11"/>
  <c r="I97" i="11"/>
  <c r="F97" i="11"/>
  <c r="D97" i="11"/>
  <c r="I96" i="11"/>
  <c r="F96" i="11"/>
  <c r="D96" i="11"/>
  <c r="I95" i="11"/>
  <c r="F95" i="11"/>
  <c r="D95" i="11"/>
  <c r="I94" i="11"/>
  <c r="F94" i="11"/>
  <c r="D94" i="11"/>
  <c r="I93" i="11"/>
  <c r="F93" i="11"/>
  <c r="D93" i="11"/>
  <c r="M92" i="11"/>
  <c r="I92" i="11"/>
  <c r="F92" i="11"/>
  <c r="D92" i="11"/>
  <c r="I91" i="11"/>
  <c r="F91" i="11"/>
  <c r="D91" i="11"/>
  <c r="I90" i="11"/>
  <c r="F90" i="11"/>
  <c r="I89" i="11"/>
  <c r="F89" i="11"/>
  <c r="D89" i="11"/>
  <c r="I88" i="11"/>
  <c r="F88" i="11"/>
  <c r="D88" i="11"/>
  <c r="I87" i="11"/>
  <c r="F87" i="11"/>
  <c r="D87" i="11"/>
  <c r="I86" i="11"/>
  <c r="F86" i="11"/>
  <c r="D86" i="11"/>
  <c r="I85" i="11"/>
  <c r="F85" i="11"/>
  <c r="D85" i="11"/>
  <c r="I84" i="11"/>
  <c r="F84" i="11"/>
  <c r="D84" i="11"/>
  <c r="I83" i="11"/>
  <c r="F83" i="11"/>
  <c r="D83" i="11"/>
  <c r="I82" i="11"/>
  <c r="F82" i="11"/>
  <c r="D82" i="11"/>
  <c r="I81" i="11"/>
  <c r="F81" i="11"/>
  <c r="D81" i="11"/>
  <c r="I80" i="11"/>
  <c r="F80" i="11"/>
  <c r="I79" i="11"/>
  <c r="F79" i="11"/>
  <c r="D79" i="11"/>
  <c r="I78" i="11"/>
  <c r="F78" i="11"/>
  <c r="D78" i="11"/>
  <c r="I77" i="11"/>
  <c r="F77" i="11"/>
  <c r="D77" i="11"/>
  <c r="I76" i="11"/>
  <c r="F76" i="11"/>
  <c r="D76" i="11"/>
  <c r="I75" i="11"/>
  <c r="F75" i="11"/>
  <c r="D75" i="11"/>
  <c r="I74" i="11"/>
  <c r="F74" i="11"/>
  <c r="D74" i="11"/>
  <c r="I73" i="11"/>
  <c r="F73" i="11"/>
  <c r="D73" i="11"/>
  <c r="I72" i="11"/>
  <c r="F72" i="11"/>
  <c r="I71" i="11"/>
  <c r="F71" i="11"/>
  <c r="D71" i="11"/>
  <c r="I70" i="11"/>
  <c r="F70" i="11"/>
  <c r="D70" i="11"/>
  <c r="I69" i="11"/>
  <c r="F69" i="11"/>
  <c r="D69" i="11"/>
  <c r="I68" i="11"/>
  <c r="F68" i="11"/>
  <c r="D68" i="11"/>
  <c r="I67" i="11"/>
  <c r="F67" i="11"/>
  <c r="D67" i="11"/>
  <c r="I66" i="11"/>
  <c r="F66" i="11"/>
  <c r="D66" i="11"/>
  <c r="I65" i="11"/>
  <c r="F65" i="11"/>
  <c r="D65" i="11"/>
  <c r="M63" i="11"/>
  <c r="M62" i="11"/>
  <c r="I62" i="11"/>
  <c r="F62" i="11"/>
  <c r="D62" i="11"/>
  <c r="I59" i="11"/>
  <c r="F59" i="11"/>
  <c r="D59" i="11"/>
  <c r="I56" i="11"/>
  <c r="F56" i="11"/>
  <c r="D56" i="11"/>
  <c r="I53" i="11"/>
  <c r="F53" i="11"/>
  <c r="D53" i="11"/>
  <c r="I50" i="11"/>
  <c r="F50" i="11"/>
  <c r="D50" i="11"/>
  <c r="I47" i="11"/>
  <c r="F47" i="11"/>
  <c r="D47" i="11"/>
  <c r="I44" i="11"/>
  <c r="F44" i="11"/>
  <c r="D44" i="11"/>
  <c r="I41" i="11"/>
  <c r="F41" i="11"/>
  <c r="D41" i="11"/>
  <c r="I38" i="11"/>
  <c r="F38" i="11"/>
  <c r="D38" i="11"/>
  <c r="I35" i="11"/>
  <c r="F35" i="11"/>
  <c r="D35" i="11"/>
  <c r="I32" i="11"/>
  <c r="F32" i="11"/>
  <c r="D32" i="11"/>
  <c r="I29" i="11"/>
  <c r="F29" i="11"/>
  <c r="D29" i="11"/>
  <c r="I26" i="11"/>
  <c r="F26" i="11"/>
  <c r="D26" i="11"/>
  <c r="I23" i="11"/>
  <c r="F23" i="11"/>
  <c r="D23" i="11"/>
  <c r="I20" i="11"/>
  <c r="F20" i="11"/>
  <c r="D20" i="11"/>
  <c r="I17" i="11"/>
  <c r="F17" i="11"/>
  <c r="D17" i="11"/>
  <c r="I14" i="11"/>
  <c r="F14" i="11"/>
  <c r="D14" i="11"/>
  <c r="I11" i="11"/>
  <c r="F11" i="11"/>
  <c r="D11" i="11"/>
  <c r="I8" i="11"/>
  <c r="F8" i="11"/>
  <c r="D8" i="11"/>
  <c r="I70" i="8"/>
  <c r="F70" i="8"/>
  <c r="D70" i="8"/>
  <c r="I69" i="8"/>
  <c r="F69" i="8"/>
  <c r="D69" i="8"/>
  <c r="I68" i="8"/>
  <c r="F68" i="8"/>
  <c r="D68" i="8"/>
  <c r="I67" i="8"/>
  <c r="F67" i="8"/>
  <c r="D67" i="8"/>
  <c r="I66" i="8"/>
  <c r="F66" i="8"/>
  <c r="D66" i="8"/>
  <c r="I65" i="8"/>
  <c r="F65" i="8"/>
  <c r="D65" i="8"/>
  <c r="I64" i="8"/>
  <c r="F64" i="8"/>
  <c r="D64" i="8"/>
  <c r="I63" i="8"/>
  <c r="F63" i="8"/>
  <c r="D63" i="8"/>
  <c r="I62" i="8"/>
  <c r="F62" i="8"/>
  <c r="D62" i="8"/>
  <c r="I59" i="8"/>
  <c r="F59" i="8"/>
  <c r="D59" i="8"/>
  <c r="I56" i="8"/>
  <c r="F56" i="8"/>
  <c r="D56" i="8"/>
  <c r="I53" i="8"/>
  <c r="F53" i="8"/>
  <c r="D53" i="8"/>
  <c r="I50" i="8"/>
  <c r="F50" i="8"/>
  <c r="D50" i="8"/>
  <c r="I47" i="8"/>
  <c r="F47" i="8"/>
  <c r="D47" i="8"/>
  <c r="I44" i="8"/>
  <c r="F44" i="8"/>
  <c r="D44" i="8"/>
  <c r="I41" i="8"/>
  <c r="F41" i="8"/>
  <c r="D41" i="8"/>
  <c r="I38" i="8"/>
  <c r="F38" i="8"/>
  <c r="D38" i="8"/>
  <c r="I36" i="8"/>
  <c r="F36" i="8"/>
  <c r="D36" i="8"/>
  <c r="I35" i="8"/>
  <c r="F35" i="8"/>
  <c r="D35" i="8"/>
  <c r="I34" i="8"/>
  <c r="F34" i="8"/>
  <c r="D34" i="8"/>
  <c r="I33" i="8"/>
  <c r="F33" i="8"/>
  <c r="D33" i="8"/>
  <c r="I32" i="8"/>
  <c r="F32" i="8"/>
  <c r="D32" i="8"/>
  <c r="I31" i="8"/>
  <c r="F31" i="8"/>
  <c r="D31" i="8"/>
  <c r="I30" i="8"/>
  <c r="F30" i="8"/>
  <c r="D30" i="8"/>
  <c r="I29" i="8"/>
  <c r="F29" i="8"/>
  <c r="D29" i="8"/>
  <c r="I28" i="8"/>
  <c r="F28" i="8"/>
  <c r="D28" i="8"/>
  <c r="I27" i="8"/>
  <c r="F27" i="8"/>
  <c r="I26" i="8"/>
  <c r="F26" i="8"/>
  <c r="D26" i="8"/>
  <c r="I25" i="8"/>
  <c r="F25" i="8"/>
  <c r="D25" i="8"/>
  <c r="I24" i="8"/>
  <c r="F24" i="8"/>
  <c r="D24" i="8"/>
  <c r="I23" i="8"/>
  <c r="F23" i="8"/>
  <c r="D23" i="8"/>
  <c r="I22" i="8"/>
  <c r="F22" i="8"/>
  <c r="I21" i="8"/>
  <c r="F21" i="8"/>
  <c r="D21" i="8"/>
  <c r="I20" i="8"/>
  <c r="F20" i="8"/>
  <c r="D20" i="8"/>
  <c r="I19" i="8"/>
  <c r="F19" i="8"/>
  <c r="D19" i="8"/>
  <c r="I18" i="8"/>
  <c r="F18" i="8"/>
  <c r="D18" i="8"/>
  <c r="M17" i="8"/>
  <c r="I17" i="8"/>
  <c r="F17" i="8"/>
  <c r="D17" i="8"/>
  <c r="M15" i="8"/>
  <c r="M14" i="8"/>
  <c r="I14" i="8"/>
  <c r="F14" i="8"/>
  <c r="D14" i="8"/>
  <c r="M12" i="8"/>
  <c r="M11" i="8"/>
  <c r="I11" i="8"/>
  <c r="F11" i="8"/>
  <c r="D11" i="8"/>
  <c r="I8" i="8"/>
  <c r="F8" i="8"/>
  <c r="D8" i="8"/>
  <c r="I205" i="7"/>
  <c r="F205" i="7"/>
  <c r="D205" i="7"/>
  <c r="I204" i="7"/>
  <c r="F204" i="7"/>
  <c r="D204" i="7"/>
  <c r="I203" i="7"/>
  <c r="F203" i="7"/>
  <c r="D203" i="7"/>
  <c r="I202" i="7"/>
  <c r="F202" i="7"/>
  <c r="D202" i="7"/>
  <c r="I201" i="7"/>
  <c r="F201" i="7"/>
  <c r="D201" i="7"/>
  <c r="I200" i="7"/>
  <c r="F200" i="7"/>
  <c r="D200" i="7"/>
  <c r="I199" i="7"/>
  <c r="F199" i="7"/>
  <c r="D199" i="7"/>
  <c r="I198" i="7"/>
  <c r="F198" i="7"/>
  <c r="D198" i="7"/>
  <c r="I197" i="7"/>
  <c r="F197" i="7"/>
  <c r="D197" i="7"/>
  <c r="I196" i="7"/>
  <c r="F196" i="7"/>
  <c r="D196" i="7"/>
  <c r="I195" i="7"/>
  <c r="F195" i="7"/>
  <c r="D195" i="7"/>
  <c r="D194" i="7"/>
  <c r="I193" i="7"/>
  <c r="F193" i="7"/>
  <c r="D193" i="7"/>
  <c r="I192" i="7"/>
  <c r="F192" i="7"/>
  <c r="D192" i="7"/>
  <c r="I191" i="7"/>
  <c r="F191" i="7"/>
  <c r="D191" i="7"/>
  <c r="I190" i="7"/>
  <c r="F190" i="7"/>
  <c r="D190" i="7"/>
  <c r="I187" i="7"/>
  <c r="F187" i="7"/>
  <c r="D187" i="7"/>
  <c r="I183" i="7"/>
  <c r="F183" i="7"/>
  <c r="D183" i="7"/>
  <c r="I180" i="7"/>
  <c r="F180" i="7"/>
  <c r="D180" i="7"/>
  <c r="I177" i="7"/>
  <c r="F177" i="7"/>
  <c r="D177" i="7"/>
  <c r="I174" i="7"/>
  <c r="F174" i="7"/>
  <c r="D174" i="7"/>
  <c r="I171" i="7"/>
  <c r="F171" i="7"/>
  <c r="D171" i="7"/>
  <c r="I168" i="7"/>
  <c r="F168" i="7"/>
  <c r="D168" i="7"/>
  <c r="I165" i="7"/>
  <c r="F165" i="7"/>
  <c r="D165" i="7"/>
  <c r="I162" i="7"/>
  <c r="F162" i="7"/>
  <c r="D162" i="7"/>
  <c r="I159" i="7"/>
  <c r="F159" i="7"/>
  <c r="D159" i="7"/>
  <c r="I156" i="7"/>
  <c r="F156" i="7"/>
  <c r="D156" i="7"/>
  <c r="I153" i="7"/>
  <c r="F153" i="7"/>
  <c r="D153" i="7"/>
  <c r="I149" i="7"/>
  <c r="F149" i="7"/>
  <c r="D149" i="7"/>
  <c r="I146" i="7"/>
  <c r="F146" i="7"/>
  <c r="D146" i="7"/>
  <c r="I143" i="7"/>
  <c r="F143" i="7"/>
  <c r="D143" i="7"/>
  <c r="I140" i="7"/>
  <c r="F140" i="7"/>
  <c r="D140" i="7"/>
  <c r="I137" i="7"/>
  <c r="F137" i="7"/>
  <c r="D137" i="7"/>
  <c r="I134" i="7"/>
  <c r="F134" i="7"/>
  <c r="D134" i="7"/>
  <c r="I131" i="7"/>
  <c r="F131" i="7"/>
  <c r="D131" i="7"/>
  <c r="I129" i="7"/>
  <c r="F129" i="7"/>
  <c r="I128" i="7"/>
  <c r="F128" i="7"/>
  <c r="D128" i="7"/>
  <c r="I125" i="7"/>
  <c r="F125" i="7"/>
  <c r="D125" i="7"/>
  <c r="I122" i="7"/>
  <c r="F122" i="7"/>
  <c r="D122" i="7"/>
  <c r="I119" i="7"/>
  <c r="F119" i="7"/>
  <c r="D119" i="7"/>
  <c r="I116" i="7"/>
  <c r="F116" i="7"/>
  <c r="D116" i="7"/>
  <c r="I113" i="7"/>
  <c r="F113" i="7"/>
  <c r="D113" i="7"/>
  <c r="M111" i="7"/>
  <c r="M110" i="7"/>
  <c r="I110" i="7"/>
  <c r="F110" i="7"/>
  <c r="M108" i="7"/>
  <c r="M107" i="7"/>
  <c r="I107" i="7"/>
  <c r="F107" i="7"/>
  <c r="M105" i="7"/>
  <c r="M104" i="7"/>
  <c r="I104" i="7"/>
  <c r="F104" i="7"/>
  <c r="M102" i="7"/>
  <c r="M101" i="7"/>
  <c r="I101" i="7"/>
  <c r="F101" i="7"/>
  <c r="M99" i="7"/>
  <c r="M98" i="7"/>
  <c r="I98" i="7"/>
  <c r="F98" i="7"/>
  <c r="I96" i="7"/>
  <c r="F96" i="7"/>
  <c r="D96" i="7"/>
  <c r="I95" i="7"/>
  <c r="F95" i="7"/>
  <c r="D95" i="7"/>
  <c r="I94" i="7"/>
  <c r="F94" i="7"/>
  <c r="D94" i="7"/>
  <c r="I93" i="7"/>
  <c r="F93" i="7"/>
  <c r="D93" i="7"/>
  <c r="I92" i="7"/>
  <c r="F92" i="7"/>
  <c r="D92" i="7"/>
  <c r="I91" i="7"/>
  <c r="F91" i="7"/>
  <c r="D91" i="7"/>
  <c r="I90" i="7"/>
  <c r="F90" i="7"/>
  <c r="D90" i="7"/>
  <c r="I89" i="7"/>
  <c r="F89" i="7"/>
  <c r="D89" i="7"/>
  <c r="I88" i="7"/>
  <c r="F88" i="7"/>
  <c r="D88" i="7"/>
  <c r="I87" i="7"/>
  <c r="F87" i="7"/>
  <c r="D87" i="7"/>
  <c r="I86" i="7"/>
  <c r="F86" i="7"/>
  <c r="D86" i="7"/>
  <c r="I85" i="7"/>
  <c r="F85" i="7"/>
  <c r="D85" i="7"/>
  <c r="I84" i="7"/>
  <c r="F84" i="7"/>
  <c r="D84" i="7"/>
  <c r="I83" i="7"/>
  <c r="F83" i="7"/>
  <c r="D83" i="7"/>
  <c r="I82" i="7"/>
  <c r="F82" i="7"/>
  <c r="D82" i="7"/>
  <c r="I81" i="7"/>
  <c r="F81" i="7"/>
  <c r="D81" i="7"/>
  <c r="I80" i="7"/>
  <c r="F80" i="7"/>
  <c r="D80" i="7"/>
  <c r="I79" i="7"/>
  <c r="F79" i="7"/>
  <c r="D79" i="7"/>
  <c r="I78" i="7"/>
  <c r="F78" i="7"/>
  <c r="D78" i="7"/>
  <c r="I77" i="7"/>
  <c r="F77" i="7"/>
  <c r="D77" i="7"/>
  <c r="I76" i="7"/>
  <c r="F76" i="7"/>
  <c r="D76" i="7"/>
  <c r="I75" i="7"/>
  <c r="F75" i="7"/>
  <c r="D75" i="7"/>
  <c r="I74" i="7"/>
  <c r="F74" i="7"/>
  <c r="D74" i="7"/>
  <c r="I73" i="7"/>
  <c r="F73" i="7"/>
  <c r="D73" i="7"/>
  <c r="I72" i="7"/>
  <c r="F72" i="7"/>
  <c r="D72" i="7"/>
  <c r="I71" i="7"/>
  <c r="F71" i="7"/>
  <c r="D71" i="7"/>
  <c r="I70" i="7"/>
  <c r="F70" i="7"/>
  <c r="D70" i="7"/>
  <c r="I69" i="7"/>
  <c r="F69" i="7"/>
  <c r="D69" i="7"/>
  <c r="I68" i="7"/>
  <c r="F68" i="7"/>
  <c r="D68" i="7"/>
  <c r="I67" i="7"/>
  <c r="F67" i="7"/>
  <c r="D67" i="7"/>
  <c r="I66" i="7"/>
  <c r="F66" i="7"/>
  <c r="D66" i="7"/>
  <c r="I65" i="7"/>
  <c r="F65" i="7"/>
  <c r="D65" i="7"/>
  <c r="I64" i="7"/>
  <c r="F64" i="7"/>
  <c r="D64" i="7"/>
  <c r="I63" i="7"/>
  <c r="F63" i="7"/>
  <c r="D63" i="7"/>
  <c r="I62" i="7"/>
  <c r="F62" i="7"/>
  <c r="I61" i="7"/>
  <c r="F61" i="7"/>
  <c r="D61" i="7"/>
  <c r="I60" i="7"/>
  <c r="F60" i="7"/>
  <c r="D60" i="7"/>
  <c r="I59" i="7"/>
  <c r="F59" i="7"/>
  <c r="D59" i="7"/>
  <c r="I58" i="7"/>
  <c r="F58" i="7"/>
  <c r="D58" i="7"/>
  <c r="I57" i="7"/>
  <c r="F57" i="7"/>
  <c r="D57" i="7"/>
  <c r="I56" i="7"/>
  <c r="F56" i="7"/>
  <c r="D56" i="7"/>
  <c r="I55" i="7"/>
  <c r="F55" i="7"/>
  <c r="D55" i="7"/>
  <c r="I54" i="7"/>
  <c r="F54" i="7"/>
  <c r="D54" i="7"/>
  <c r="I53" i="7"/>
  <c r="F53" i="7"/>
  <c r="D53" i="7"/>
  <c r="M51" i="7"/>
  <c r="M50" i="7"/>
  <c r="I50" i="7"/>
  <c r="F50" i="7"/>
  <c r="D50" i="7"/>
  <c r="M48" i="7"/>
  <c r="M47" i="7"/>
  <c r="I47" i="7"/>
  <c r="F47" i="7"/>
  <c r="D47" i="7"/>
  <c r="M45" i="7"/>
  <c r="M44" i="7"/>
  <c r="I44" i="7"/>
  <c r="F44" i="7"/>
  <c r="D44" i="7"/>
  <c r="M42" i="7"/>
  <c r="M41" i="7"/>
  <c r="I41" i="7"/>
  <c r="F41" i="7"/>
  <c r="D41" i="7"/>
  <c r="I38" i="7"/>
  <c r="F38" i="7"/>
  <c r="D38" i="7"/>
  <c r="M36" i="7"/>
  <c r="M35" i="7"/>
  <c r="I35" i="7"/>
  <c r="F35" i="7"/>
  <c r="D35" i="7"/>
  <c r="M33" i="7"/>
  <c r="M32" i="7"/>
  <c r="I32" i="7"/>
  <c r="F32" i="7"/>
  <c r="D32" i="7"/>
  <c r="I29" i="7"/>
  <c r="F29" i="7"/>
  <c r="D29" i="7"/>
  <c r="M27" i="7"/>
  <c r="M26" i="7"/>
  <c r="I26" i="7"/>
  <c r="F26" i="7"/>
  <c r="D26" i="7"/>
  <c r="I23" i="7"/>
  <c r="F23" i="7"/>
  <c r="D23" i="7"/>
  <c r="M21" i="7"/>
  <c r="M20" i="7"/>
  <c r="I20" i="7"/>
  <c r="F20" i="7"/>
  <c r="D20" i="7"/>
  <c r="I17" i="7"/>
  <c r="F17" i="7"/>
  <c r="D17" i="7"/>
  <c r="I14" i="7"/>
  <c r="F14" i="7"/>
  <c r="D14" i="7"/>
  <c r="I13" i="7"/>
  <c r="F13" i="7"/>
  <c r="M12" i="7"/>
  <c r="I12" i="7"/>
  <c r="F12" i="7"/>
  <c r="M11" i="7"/>
  <c r="I11" i="7"/>
  <c r="F11" i="7"/>
  <c r="D11" i="7"/>
  <c r="I10" i="7"/>
  <c r="F10" i="7"/>
  <c r="M9" i="7"/>
  <c r="I9" i="7"/>
  <c r="F9" i="7"/>
  <c r="M8" i="7"/>
  <c r="I8" i="7"/>
  <c r="F8" i="7"/>
  <c r="D8" i="7"/>
  <c r="I149" i="6"/>
  <c r="F149" i="6"/>
  <c r="D149" i="6"/>
  <c r="I146" i="6"/>
  <c r="F146" i="6"/>
  <c r="D146" i="6"/>
  <c r="I143" i="6"/>
  <c r="F143" i="6"/>
  <c r="D143" i="6"/>
  <c r="M141" i="6"/>
  <c r="M140" i="6"/>
  <c r="I140" i="6"/>
  <c r="F140" i="6"/>
  <c r="D140" i="6"/>
  <c r="M138" i="6"/>
  <c r="M137" i="6"/>
  <c r="I137" i="6"/>
  <c r="F137" i="6"/>
  <c r="D137" i="6"/>
  <c r="M135" i="6"/>
  <c r="M134" i="6"/>
  <c r="I134" i="6"/>
  <c r="F134" i="6"/>
  <c r="D134" i="6"/>
  <c r="M132" i="6"/>
  <c r="M131" i="6"/>
  <c r="I131" i="6"/>
  <c r="F131" i="6"/>
  <c r="D131" i="6"/>
  <c r="I130" i="6"/>
  <c r="F130" i="6"/>
  <c r="D130" i="6"/>
  <c r="I129" i="6"/>
  <c r="F129" i="6"/>
  <c r="D129" i="6"/>
  <c r="I128" i="6"/>
  <c r="F128" i="6"/>
  <c r="D128" i="6"/>
  <c r="I127" i="6"/>
  <c r="F127" i="6"/>
  <c r="D127" i="6"/>
  <c r="I126" i="6"/>
  <c r="F126" i="6"/>
  <c r="I125" i="6"/>
  <c r="F125" i="6"/>
  <c r="D125" i="6"/>
  <c r="I124" i="6"/>
  <c r="F124" i="6"/>
  <c r="D124" i="6"/>
  <c r="I123" i="6"/>
  <c r="F123" i="6"/>
  <c r="D123" i="6"/>
  <c r="I122" i="6"/>
  <c r="F122" i="6"/>
  <c r="D122" i="6"/>
  <c r="I121" i="6"/>
  <c r="F121" i="6"/>
  <c r="D121" i="6"/>
  <c r="I120" i="6"/>
  <c r="F120" i="6"/>
  <c r="D120" i="6"/>
  <c r="I119" i="6"/>
  <c r="F119" i="6"/>
  <c r="D119" i="6"/>
  <c r="I118" i="6"/>
  <c r="F118" i="6"/>
  <c r="D118" i="6"/>
  <c r="I117" i="6"/>
  <c r="F117" i="6"/>
  <c r="D117" i="6"/>
  <c r="I116" i="6"/>
  <c r="F116" i="6"/>
  <c r="I115" i="6"/>
  <c r="F115" i="6"/>
  <c r="D115" i="6"/>
  <c r="I114" i="6"/>
  <c r="F114" i="6"/>
  <c r="D114" i="6"/>
  <c r="I113" i="6"/>
  <c r="F113" i="6"/>
  <c r="D113" i="6"/>
  <c r="I112" i="6"/>
  <c r="F112" i="6"/>
  <c r="D112" i="6"/>
  <c r="I111" i="6"/>
  <c r="F111" i="6"/>
  <c r="D111" i="6"/>
  <c r="I110" i="6"/>
  <c r="F110" i="6"/>
  <c r="D110" i="6"/>
  <c r="I109" i="6"/>
  <c r="F109" i="6"/>
  <c r="D109" i="6"/>
  <c r="I108" i="6"/>
  <c r="F108" i="6"/>
  <c r="D108" i="6"/>
  <c r="I107" i="6"/>
  <c r="F107" i="6"/>
  <c r="D107" i="6"/>
  <c r="I106" i="6"/>
  <c r="F106" i="6"/>
  <c r="I105" i="6"/>
  <c r="F105" i="6"/>
  <c r="D105" i="6"/>
  <c r="I104" i="6"/>
  <c r="F104" i="6"/>
  <c r="D104" i="6"/>
  <c r="I103" i="6"/>
  <c r="F103" i="6"/>
  <c r="D103" i="6"/>
  <c r="I102" i="6"/>
  <c r="F102" i="6"/>
  <c r="D102" i="6"/>
  <c r="I101" i="6"/>
  <c r="F101" i="6"/>
  <c r="D101" i="6"/>
  <c r="I100" i="6"/>
  <c r="F100" i="6"/>
  <c r="D100" i="6"/>
  <c r="I99" i="6"/>
  <c r="F99" i="6"/>
  <c r="D99" i="6"/>
  <c r="I98" i="6"/>
  <c r="F98" i="6"/>
  <c r="D98" i="6"/>
  <c r="I97" i="6"/>
  <c r="F97" i="6"/>
  <c r="D97" i="6"/>
  <c r="I96" i="6"/>
  <c r="F96" i="6"/>
  <c r="D96" i="6"/>
  <c r="I95" i="6"/>
  <c r="F95" i="6"/>
  <c r="D95" i="6"/>
  <c r="I94" i="6"/>
  <c r="F94" i="6"/>
  <c r="D94" i="6"/>
  <c r="I93" i="6"/>
  <c r="F93" i="6"/>
  <c r="D93" i="6"/>
  <c r="I92" i="6"/>
  <c r="F92" i="6"/>
  <c r="I91" i="6"/>
  <c r="F91" i="6"/>
  <c r="D91" i="6"/>
  <c r="I90" i="6"/>
  <c r="F90" i="6"/>
  <c r="D90" i="6"/>
  <c r="I89" i="6"/>
  <c r="F89" i="6"/>
  <c r="D89" i="6"/>
  <c r="I88" i="6"/>
  <c r="F88" i="6"/>
  <c r="D88" i="6"/>
  <c r="I87" i="6"/>
  <c r="F87" i="6"/>
  <c r="D87" i="6"/>
  <c r="I86" i="6"/>
  <c r="F86" i="6"/>
  <c r="D86" i="6"/>
  <c r="I85" i="6"/>
  <c r="F85" i="6"/>
  <c r="D85" i="6"/>
  <c r="I84" i="6"/>
  <c r="F84" i="6"/>
  <c r="D84" i="6"/>
  <c r="I83" i="6"/>
  <c r="F83" i="6"/>
  <c r="D83" i="6"/>
  <c r="I82" i="6"/>
  <c r="F82" i="6"/>
  <c r="I81" i="6"/>
  <c r="F81" i="6"/>
  <c r="D81" i="6"/>
  <c r="I80" i="6"/>
  <c r="F80" i="6"/>
  <c r="D80" i="6"/>
  <c r="I79" i="6"/>
  <c r="F79" i="6"/>
  <c r="D79" i="6"/>
  <c r="I78" i="6"/>
  <c r="F78" i="6"/>
  <c r="D78" i="6"/>
  <c r="I77" i="6"/>
  <c r="F77" i="6"/>
  <c r="D77" i="6"/>
  <c r="I76" i="6"/>
  <c r="F76" i="6"/>
  <c r="D76" i="6"/>
  <c r="I75" i="6"/>
  <c r="F75" i="6"/>
  <c r="D75" i="6"/>
  <c r="I74" i="6"/>
  <c r="F74" i="6"/>
  <c r="D74" i="6"/>
  <c r="M72" i="6"/>
  <c r="M71" i="6"/>
  <c r="I71" i="6"/>
  <c r="F71" i="6"/>
  <c r="M69" i="6"/>
  <c r="M68" i="6"/>
  <c r="I68" i="6"/>
  <c r="F68" i="6"/>
  <c r="M66" i="6"/>
  <c r="M65" i="6"/>
  <c r="I65" i="6"/>
  <c r="F65" i="6"/>
  <c r="D65" i="6"/>
  <c r="M63" i="6"/>
  <c r="M62" i="6"/>
  <c r="I62" i="6"/>
  <c r="F62" i="6"/>
  <c r="D62" i="6"/>
  <c r="M60" i="6"/>
  <c r="M59" i="6"/>
  <c r="I59" i="6"/>
  <c r="F59" i="6"/>
  <c r="D59" i="6"/>
  <c r="I56" i="6"/>
  <c r="F56" i="6"/>
  <c r="D56" i="6"/>
  <c r="I53" i="6"/>
  <c r="F53" i="6"/>
  <c r="D53" i="6"/>
  <c r="M51" i="6"/>
  <c r="M50" i="6"/>
  <c r="I50" i="6"/>
  <c r="F50" i="6"/>
  <c r="D50" i="6"/>
  <c r="M48" i="6"/>
  <c r="M47" i="6"/>
  <c r="I47" i="6"/>
  <c r="F47" i="6"/>
  <c r="D47" i="6"/>
  <c r="M45" i="6"/>
  <c r="M44" i="6"/>
  <c r="I44" i="6"/>
  <c r="F44" i="6"/>
  <c r="D44" i="6"/>
  <c r="I41" i="6"/>
  <c r="F41" i="6"/>
  <c r="D41" i="6"/>
  <c r="I39" i="6"/>
  <c r="F39" i="6"/>
  <c r="D39" i="6"/>
  <c r="I37" i="6"/>
  <c r="F37" i="6"/>
  <c r="D37" i="6"/>
  <c r="I35" i="6"/>
  <c r="F35" i="6"/>
  <c r="D35" i="6"/>
  <c r="I33" i="6"/>
  <c r="F33" i="6"/>
  <c r="D33" i="6"/>
  <c r="I31" i="6"/>
  <c r="F31" i="6"/>
  <c r="D31" i="6"/>
  <c r="I29" i="6"/>
  <c r="F29" i="6"/>
  <c r="D29" i="6"/>
  <c r="I27" i="6"/>
  <c r="F27" i="6"/>
  <c r="D27" i="6"/>
  <c r="I24" i="6"/>
  <c r="F24" i="6"/>
  <c r="D24" i="6"/>
  <c r="I22" i="6"/>
  <c r="F22" i="6"/>
  <c r="D22" i="6"/>
  <c r="I19" i="6"/>
  <c r="F19" i="6"/>
  <c r="D19" i="6"/>
  <c r="I17" i="6"/>
  <c r="F17" i="6"/>
  <c r="D17" i="6"/>
  <c r="I14" i="6"/>
  <c r="F14" i="6"/>
  <c r="D14" i="6"/>
  <c r="M12" i="6"/>
  <c r="M11" i="6"/>
  <c r="I11" i="6"/>
  <c r="F11" i="6"/>
  <c r="D11" i="6"/>
  <c r="M9" i="6"/>
  <c r="M8" i="6"/>
  <c r="I8" i="6"/>
  <c r="F8" i="6"/>
  <c r="D8" i="6"/>
  <c r="I142" i="5"/>
  <c r="F142" i="5"/>
  <c r="D142" i="5"/>
  <c r="I139" i="5"/>
  <c r="F139" i="5"/>
  <c r="D139" i="5"/>
  <c r="I136" i="5"/>
  <c r="F136" i="5"/>
  <c r="D136" i="5"/>
  <c r="I134" i="5"/>
  <c r="F134" i="5"/>
  <c r="D134" i="5"/>
  <c r="M132" i="5"/>
  <c r="M131" i="5"/>
  <c r="I131" i="5"/>
  <c r="F131" i="5"/>
  <c r="D131" i="5"/>
  <c r="M129" i="5"/>
  <c r="M128" i="5"/>
  <c r="I128" i="5"/>
  <c r="F128" i="5"/>
  <c r="D128" i="5"/>
  <c r="M126" i="5"/>
  <c r="M125" i="5"/>
  <c r="I125" i="5"/>
  <c r="F125" i="5"/>
  <c r="D125" i="5"/>
  <c r="I122" i="5"/>
  <c r="F122" i="5"/>
  <c r="D122" i="5"/>
  <c r="I119" i="5"/>
  <c r="F119" i="5"/>
  <c r="D119" i="5"/>
  <c r="I116" i="5"/>
  <c r="F116" i="5"/>
  <c r="D116" i="5"/>
  <c r="I113" i="5"/>
  <c r="F113" i="5"/>
  <c r="D113" i="5"/>
  <c r="I111" i="5"/>
  <c r="F111" i="5"/>
  <c r="D111" i="5"/>
  <c r="I108" i="5"/>
  <c r="F108" i="5"/>
  <c r="D108" i="5"/>
  <c r="I106" i="5"/>
  <c r="F106" i="5"/>
  <c r="D106" i="5"/>
  <c r="I104" i="5"/>
  <c r="F104" i="5"/>
  <c r="D104" i="5"/>
  <c r="I102" i="5"/>
  <c r="F102" i="5"/>
  <c r="D102" i="5"/>
  <c r="M100" i="5"/>
  <c r="I100" i="5"/>
  <c r="F100" i="5"/>
  <c r="D100" i="5"/>
  <c r="M98" i="5"/>
  <c r="I98" i="5"/>
  <c r="F98" i="5"/>
  <c r="D98" i="5"/>
  <c r="I96" i="5"/>
  <c r="F96" i="5"/>
  <c r="D96" i="5"/>
  <c r="I94" i="5"/>
  <c r="F94" i="5"/>
  <c r="D94" i="5"/>
  <c r="I91" i="5"/>
  <c r="F91" i="5"/>
  <c r="D91" i="5"/>
  <c r="I88" i="5"/>
  <c r="F88" i="5"/>
  <c r="D88" i="5"/>
  <c r="M86" i="5"/>
  <c r="I86" i="5"/>
  <c r="F86" i="5"/>
  <c r="D86" i="5"/>
  <c r="I83" i="5"/>
  <c r="F83" i="5"/>
  <c r="D83" i="5"/>
  <c r="I80" i="5"/>
  <c r="F80" i="5"/>
  <c r="D80" i="5"/>
  <c r="I79" i="5"/>
  <c r="F79" i="5"/>
  <c r="D79" i="5"/>
  <c r="I78" i="5"/>
  <c r="F78" i="5"/>
  <c r="D78" i="5"/>
  <c r="I77" i="5"/>
  <c r="F77" i="5"/>
  <c r="D77" i="5"/>
  <c r="I76" i="5"/>
  <c r="F76" i="5"/>
  <c r="D76" i="5"/>
  <c r="I75" i="5"/>
  <c r="F75" i="5"/>
  <c r="D75" i="5"/>
  <c r="I74" i="5"/>
  <c r="F74" i="5"/>
  <c r="D74" i="5"/>
  <c r="I73" i="5"/>
  <c r="F73" i="5"/>
  <c r="I72" i="5"/>
  <c r="F72" i="5"/>
  <c r="D72" i="5"/>
  <c r="I71" i="5"/>
  <c r="F71" i="5"/>
  <c r="D71" i="5"/>
  <c r="I70" i="5"/>
  <c r="F70" i="5"/>
  <c r="D70" i="5"/>
  <c r="I69" i="5"/>
  <c r="F69" i="5"/>
  <c r="D69" i="5"/>
  <c r="I68" i="5"/>
  <c r="F68" i="5"/>
  <c r="D68" i="5"/>
  <c r="I67" i="5"/>
  <c r="F67" i="5"/>
  <c r="I66" i="5"/>
  <c r="F66" i="5"/>
  <c r="D66" i="5"/>
  <c r="I65" i="5"/>
  <c r="F65" i="5"/>
  <c r="I64" i="5"/>
  <c r="F64" i="5"/>
  <c r="D64" i="5"/>
  <c r="I63" i="5"/>
  <c r="F63" i="5"/>
  <c r="D63" i="5"/>
  <c r="I62" i="5"/>
  <c r="F62" i="5"/>
  <c r="D62" i="5"/>
  <c r="I61" i="5"/>
  <c r="F61" i="5"/>
  <c r="D61" i="5"/>
  <c r="I60" i="5"/>
  <c r="F60" i="5"/>
  <c r="D60" i="5"/>
  <c r="I59" i="5"/>
  <c r="F59" i="5"/>
  <c r="I58" i="5"/>
  <c r="F58" i="5"/>
  <c r="D58" i="5"/>
  <c r="I57" i="5"/>
  <c r="F57" i="5"/>
  <c r="I56" i="5"/>
  <c r="F56" i="5"/>
  <c r="D56" i="5"/>
  <c r="I55" i="5"/>
  <c r="F55" i="5"/>
  <c r="D55" i="5"/>
  <c r="I54" i="5"/>
  <c r="F54" i="5"/>
  <c r="D54" i="5"/>
  <c r="M53" i="5"/>
  <c r="I53" i="5"/>
  <c r="F53" i="5"/>
  <c r="D53" i="5"/>
  <c r="I52" i="5"/>
  <c r="F52" i="5"/>
  <c r="D52" i="5"/>
  <c r="M51" i="5"/>
  <c r="I51" i="5"/>
  <c r="F51" i="5"/>
  <c r="D51" i="5"/>
  <c r="I50" i="5"/>
  <c r="F50" i="5"/>
  <c r="D50" i="5"/>
  <c r="I49" i="5"/>
  <c r="F49" i="5"/>
  <c r="D49" i="5"/>
  <c r="I48" i="5"/>
  <c r="F48" i="5"/>
  <c r="D48" i="5"/>
  <c r="I47" i="5"/>
  <c r="F47" i="5"/>
  <c r="D47" i="5"/>
  <c r="M45" i="5"/>
  <c r="M44" i="5"/>
  <c r="I44" i="5"/>
  <c r="F44" i="5"/>
  <c r="D44" i="5"/>
  <c r="M42" i="5"/>
  <c r="M41" i="5"/>
  <c r="F41" i="5"/>
  <c r="D41" i="5"/>
  <c r="I38" i="5"/>
  <c r="F38" i="5"/>
  <c r="D38" i="5"/>
  <c r="I35" i="5"/>
  <c r="F35" i="5"/>
  <c r="D35" i="5"/>
  <c r="I32" i="5"/>
  <c r="F32" i="5"/>
  <c r="D32" i="5"/>
  <c r="I29" i="5"/>
  <c r="F29" i="5"/>
  <c r="D29" i="5"/>
  <c r="I26" i="5"/>
  <c r="F26" i="5"/>
  <c r="D26" i="5"/>
  <c r="I23" i="5"/>
  <c r="F23" i="5"/>
  <c r="D23" i="5"/>
  <c r="I20" i="5"/>
  <c r="F20" i="5"/>
  <c r="D20" i="5"/>
  <c r="I17" i="5"/>
  <c r="F17" i="5"/>
  <c r="D17" i="5"/>
  <c r="I16" i="5"/>
  <c r="F16" i="5"/>
  <c r="M15" i="5"/>
  <c r="I15" i="5"/>
  <c r="F15" i="5"/>
  <c r="M14" i="5"/>
  <c r="I14" i="5"/>
  <c r="F14" i="5"/>
  <c r="D14" i="5"/>
  <c r="I11" i="5"/>
  <c r="F11" i="5"/>
  <c r="D11" i="5"/>
  <c r="I8" i="5"/>
  <c r="F8" i="5"/>
  <c r="D8" i="5"/>
  <c r="I88" i="4"/>
  <c r="F88" i="4"/>
  <c r="D88" i="4"/>
  <c r="I85" i="4"/>
  <c r="F85" i="4"/>
  <c r="D85" i="4"/>
  <c r="I82" i="4"/>
  <c r="F82" i="4"/>
  <c r="D82" i="4"/>
  <c r="I79" i="4"/>
  <c r="F79" i="4"/>
  <c r="D79" i="4"/>
  <c r="M77" i="4"/>
  <c r="M76" i="4"/>
  <c r="I76" i="4"/>
  <c r="F76" i="4"/>
  <c r="D76" i="4"/>
  <c r="M75" i="4"/>
  <c r="I75" i="4"/>
  <c r="F75" i="4"/>
  <c r="D75" i="4"/>
  <c r="I73" i="4"/>
  <c r="F73" i="4"/>
  <c r="D73" i="4"/>
  <c r="I71" i="4"/>
  <c r="F71" i="4"/>
  <c r="D71" i="4"/>
  <c r="I70" i="4"/>
  <c r="F70" i="4"/>
  <c r="D70" i="4"/>
  <c r="I69" i="4"/>
  <c r="F69" i="4"/>
  <c r="D69" i="4"/>
  <c r="I68" i="4"/>
  <c r="F68" i="4"/>
  <c r="D68" i="4"/>
  <c r="I67" i="4"/>
  <c r="F67" i="4"/>
  <c r="D67" i="4"/>
  <c r="I66" i="4"/>
  <c r="F66" i="4"/>
  <c r="D66" i="4"/>
  <c r="I65" i="4"/>
  <c r="F65" i="4"/>
  <c r="D65" i="4"/>
  <c r="I64" i="4"/>
  <c r="F64" i="4"/>
  <c r="D64" i="4"/>
  <c r="I63" i="4"/>
  <c r="F63" i="4"/>
  <c r="D63" i="4"/>
  <c r="I62" i="4"/>
  <c r="F62" i="4"/>
  <c r="D62" i="4"/>
  <c r="I61" i="4"/>
  <c r="F61" i="4"/>
  <c r="D61" i="4"/>
  <c r="I60" i="4"/>
  <c r="F60" i="4"/>
  <c r="D60" i="4"/>
  <c r="I59" i="4"/>
  <c r="F59" i="4"/>
  <c r="D59" i="4"/>
  <c r="I58" i="4"/>
  <c r="F58" i="4"/>
  <c r="D58" i="4"/>
  <c r="I57" i="4"/>
  <c r="F57" i="4"/>
  <c r="D57" i="4"/>
  <c r="I56" i="4"/>
  <c r="F56" i="4"/>
  <c r="D56" i="4"/>
  <c r="I55" i="4"/>
  <c r="F55" i="4"/>
  <c r="D55" i="4"/>
  <c r="I54" i="4"/>
  <c r="F54" i="4"/>
  <c r="D54" i="4"/>
  <c r="I53" i="4"/>
  <c r="F53" i="4"/>
  <c r="D53" i="4"/>
  <c r="I52" i="4"/>
  <c r="F52" i="4"/>
  <c r="D52" i="4"/>
  <c r="I51" i="4"/>
  <c r="F51" i="4"/>
  <c r="D51" i="4"/>
  <c r="I50" i="4"/>
  <c r="F50" i="4"/>
  <c r="I49" i="4"/>
  <c r="F49" i="4"/>
  <c r="D49" i="4"/>
  <c r="I48" i="4"/>
  <c r="F48" i="4"/>
  <c r="I47" i="4"/>
  <c r="F47" i="4"/>
  <c r="D47" i="4"/>
  <c r="I46" i="4"/>
  <c r="F46" i="4"/>
  <c r="D46" i="4"/>
  <c r="I45" i="4"/>
  <c r="F45" i="4"/>
  <c r="D45" i="4"/>
  <c r="I44" i="4"/>
  <c r="F44" i="4"/>
  <c r="D44" i="4"/>
  <c r="I43" i="4"/>
  <c r="F43" i="4"/>
  <c r="I42" i="4"/>
  <c r="F42" i="4"/>
  <c r="D42" i="4"/>
  <c r="M39" i="4"/>
  <c r="I39" i="4"/>
  <c r="F39" i="4"/>
  <c r="D39" i="4"/>
  <c r="I38" i="4"/>
  <c r="F38" i="4"/>
  <c r="D38" i="4"/>
  <c r="I37" i="4"/>
  <c r="F37" i="4"/>
  <c r="D37" i="4"/>
  <c r="I36" i="4"/>
  <c r="F36" i="4"/>
  <c r="D36" i="4"/>
  <c r="I35" i="4"/>
  <c r="F35" i="4"/>
  <c r="D35" i="4"/>
  <c r="I34" i="4"/>
  <c r="F34" i="4"/>
  <c r="D34" i="4"/>
  <c r="I33" i="4"/>
  <c r="F33" i="4"/>
  <c r="D33" i="4"/>
  <c r="I32" i="4"/>
  <c r="F32" i="4"/>
  <c r="D32" i="4"/>
  <c r="I31" i="4"/>
  <c r="F31" i="4"/>
  <c r="D31" i="4"/>
  <c r="I30" i="4"/>
  <c r="F30" i="4"/>
  <c r="D30" i="4"/>
  <c r="I29" i="4"/>
  <c r="F29" i="4"/>
  <c r="D29" i="4"/>
  <c r="I28" i="4"/>
  <c r="F28" i="4"/>
  <c r="D28" i="4"/>
  <c r="I26" i="4"/>
  <c r="F26" i="4"/>
  <c r="D26" i="4"/>
  <c r="I24" i="4"/>
  <c r="F24" i="4"/>
  <c r="D24" i="4"/>
  <c r="I22" i="4"/>
  <c r="F22" i="4"/>
  <c r="D22" i="4"/>
  <c r="I21" i="4"/>
  <c r="F21" i="4"/>
  <c r="D21" i="4"/>
  <c r="I20" i="4"/>
  <c r="F20" i="4"/>
  <c r="D20" i="4"/>
  <c r="I19" i="4"/>
  <c r="F19" i="4"/>
  <c r="D19" i="4"/>
  <c r="I17" i="4"/>
  <c r="F17" i="4"/>
  <c r="D17" i="4"/>
  <c r="M16" i="4"/>
  <c r="I15" i="4"/>
  <c r="F15" i="4"/>
  <c r="D15" i="4"/>
  <c r="M14" i="4"/>
  <c r="M13" i="4"/>
  <c r="I13" i="4"/>
  <c r="F13" i="4"/>
  <c r="I11" i="4"/>
  <c r="F11" i="4"/>
  <c r="D11" i="4"/>
  <c r="M10" i="4"/>
  <c r="I10" i="4"/>
  <c r="F10" i="4"/>
  <c r="M9" i="4"/>
  <c r="I9" i="4"/>
  <c r="F9" i="4"/>
  <c r="D9" i="4"/>
  <c r="I8" i="4"/>
  <c r="F8" i="4"/>
  <c r="D8" i="4"/>
  <c r="I179" i="3"/>
  <c r="F179" i="3"/>
  <c r="D179" i="3"/>
  <c r="I177" i="3"/>
  <c r="F177" i="3"/>
  <c r="D177" i="3"/>
  <c r="I175" i="3"/>
  <c r="F175" i="3"/>
  <c r="D175" i="3"/>
  <c r="M173" i="3"/>
  <c r="M172" i="3"/>
  <c r="I172" i="3"/>
  <c r="F172" i="3"/>
  <c r="D172" i="3"/>
  <c r="M171" i="3"/>
  <c r="M170" i="3"/>
  <c r="I170" i="3"/>
  <c r="F170" i="3"/>
  <c r="D170" i="3"/>
  <c r="I169" i="3"/>
  <c r="F169" i="3"/>
  <c r="D169" i="3"/>
  <c r="I168" i="3"/>
  <c r="F168" i="3"/>
  <c r="D168" i="3"/>
  <c r="I167" i="3"/>
  <c r="F167" i="3"/>
  <c r="D167" i="3"/>
  <c r="I166" i="3"/>
  <c r="F166" i="3"/>
  <c r="I165" i="3"/>
  <c r="F165" i="3"/>
  <c r="D165" i="3"/>
  <c r="I164" i="3"/>
  <c r="F164" i="3"/>
  <c r="I163" i="3"/>
  <c r="F163" i="3"/>
  <c r="I162" i="3"/>
  <c r="F162" i="3"/>
  <c r="I161" i="3"/>
  <c r="F161" i="3"/>
  <c r="D161" i="3"/>
  <c r="I160" i="3"/>
  <c r="F160" i="3"/>
  <c r="D160" i="3"/>
  <c r="I159" i="3"/>
  <c r="F159" i="3"/>
  <c r="D159" i="3"/>
  <c r="I158" i="3"/>
  <c r="F158" i="3"/>
  <c r="D158" i="3"/>
  <c r="I157" i="3"/>
  <c r="F157" i="3"/>
  <c r="D157" i="3"/>
  <c r="I156" i="3"/>
  <c r="F156" i="3"/>
  <c r="D156" i="3"/>
  <c r="M154" i="3"/>
  <c r="I154" i="3"/>
  <c r="F154" i="3"/>
  <c r="D154" i="3"/>
  <c r="I153" i="3"/>
  <c r="F153" i="3"/>
  <c r="D153" i="3"/>
  <c r="I151" i="3"/>
  <c r="F151" i="3"/>
  <c r="I150" i="3"/>
  <c r="F150" i="3"/>
  <c r="D150" i="3"/>
  <c r="I148" i="3"/>
  <c r="F148" i="3"/>
  <c r="D148" i="3"/>
  <c r="I147" i="3"/>
  <c r="F147" i="3"/>
  <c r="D147" i="3"/>
  <c r="I146" i="3"/>
  <c r="F146" i="3"/>
  <c r="D146" i="3"/>
  <c r="I145" i="3"/>
  <c r="F145" i="3"/>
  <c r="D145" i="3"/>
  <c r="I144" i="3"/>
  <c r="F144" i="3"/>
  <c r="D144" i="3"/>
  <c r="I143" i="3"/>
  <c r="F143" i="3"/>
  <c r="D143" i="3"/>
  <c r="I141" i="3"/>
  <c r="F141" i="3"/>
  <c r="D141" i="3"/>
  <c r="I140" i="3"/>
  <c r="F140" i="3"/>
  <c r="D140" i="3"/>
  <c r="I139" i="3"/>
  <c r="F139" i="3"/>
  <c r="D139" i="3"/>
  <c r="I136" i="3"/>
  <c r="F136" i="3"/>
  <c r="D136" i="3"/>
  <c r="I133" i="3"/>
  <c r="F133" i="3"/>
  <c r="M131" i="3"/>
  <c r="M130" i="3"/>
  <c r="I130" i="3"/>
  <c r="F130" i="3"/>
  <c r="M128" i="3"/>
  <c r="M127" i="3"/>
  <c r="I127" i="3"/>
  <c r="F127" i="3"/>
  <c r="M125" i="3"/>
  <c r="M124" i="3"/>
  <c r="I124" i="3"/>
  <c r="F124" i="3"/>
  <c r="M122" i="3"/>
  <c r="M121" i="3"/>
  <c r="I121" i="3"/>
  <c r="F121" i="3"/>
  <c r="M120" i="3"/>
  <c r="M119" i="3"/>
  <c r="I119" i="3"/>
  <c r="F119" i="3"/>
  <c r="M117" i="3"/>
  <c r="M116" i="3"/>
  <c r="I116" i="3"/>
  <c r="F116" i="3"/>
  <c r="D116" i="3"/>
  <c r="I113" i="3"/>
  <c r="F113" i="3"/>
  <c r="D113" i="3"/>
  <c r="M111" i="3"/>
  <c r="M110" i="3"/>
  <c r="I110" i="3"/>
  <c r="F110" i="3"/>
  <c r="D110" i="3"/>
  <c r="M108" i="3"/>
  <c r="I108" i="3"/>
  <c r="F108" i="3"/>
  <c r="M107" i="3"/>
  <c r="I107" i="3"/>
  <c r="F107" i="3"/>
  <c r="D107" i="3"/>
  <c r="I104" i="3"/>
  <c r="F104" i="3"/>
  <c r="D104" i="3"/>
  <c r="I101" i="3"/>
  <c r="F101" i="3"/>
  <c r="D101" i="3"/>
  <c r="M99" i="3"/>
  <c r="M98" i="3"/>
  <c r="I98" i="3"/>
  <c r="F98" i="3"/>
  <c r="D98" i="3"/>
  <c r="I95" i="3"/>
  <c r="F95" i="3"/>
  <c r="D95" i="3"/>
  <c r="I92" i="3"/>
  <c r="F92" i="3"/>
  <c r="D92" i="3"/>
  <c r="I89" i="3"/>
  <c r="F89" i="3"/>
  <c r="D89" i="3"/>
  <c r="I86" i="3"/>
  <c r="F86" i="3"/>
  <c r="D86" i="3"/>
  <c r="I83" i="3"/>
  <c r="F83" i="3"/>
  <c r="D83" i="3"/>
  <c r="I80" i="3"/>
  <c r="F80" i="3"/>
  <c r="D80" i="3"/>
  <c r="I77" i="3"/>
  <c r="F77" i="3"/>
  <c r="D77" i="3"/>
  <c r="I74" i="3"/>
  <c r="F74" i="3"/>
  <c r="D74" i="3"/>
  <c r="I71" i="3"/>
  <c r="F71" i="3"/>
  <c r="D71" i="3"/>
  <c r="I68" i="3"/>
  <c r="F68" i="3"/>
  <c r="D68" i="3"/>
  <c r="I65" i="3"/>
  <c r="F65" i="3"/>
  <c r="D65" i="3"/>
  <c r="I63" i="3"/>
  <c r="F63" i="3"/>
  <c r="D63" i="3"/>
  <c r="I60" i="3"/>
  <c r="F60" i="3"/>
  <c r="D60" i="3"/>
  <c r="I57" i="3"/>
  <c r="F57" i="3"/>
  <c r="D57" i="3"/>
  <c r="I54" i="3"/>
  <c r="F54" i="3"/>
  <c r="D54" i="3"/>
  <c r="I51" i="3"/>
  <c r="F51" i="3"/>
  <c r="D51" i="3"/>
  <c r="I48" i="3"/>
  <c r="F48" i="3"/>
  <c r="D48" i="3"/>
  <c r="I45" i="3"/>
  <c r="F45" i="3"/>
  <c r="D45" i="3"/>
  <c r="I42" i="3"/>
  <c r="F42" i="3"/>
  <c r="D42" i="3"/>
  <c r="I39" i="3"/>
  <c r="F39" i="3"/>
  <c r="D39" i="3"/>
  <c r="M37" i="3"/>
  <c r="M36" i="3"/>
  <c r="I36" i="3"/>
  <c r="F36" i="3"/>
  <c r="D36" i="3"/>
  <c r="M33" i="3"/>
  <c r="M32" i="3"/>
  <c r="I32" i="3"/>
  <c r="F32" i="3"/>
  <c r="D32" i="3"/>
  <c r="M30" i="3"/>
  <c r="M29" i="3"/>
  <c r="I29" i="3"/>
  <c r="F29" i="3"/>
  <c r="D29" i="3"/>
  <c r="M28" i="3"/>
  <c r="M27" i="3"/>
  <c r="I27" i="3"/>
  <c r="F27" i="3"/>
  <c r="M26" i="3"/>
  <c r="I26" i="3"/>
  <c r="F26" i="3"/>
  <c r="D26" i="3"/>
  <c r="M24" i="3"/>
  <c r="M23" i="3"/>
  <c r="I23" i="3"/>
  <c r="F23" i="3"/>
  <c r="D23" i="3"/>
  <c r="M21" i="3"/>
  <c r="M20" i="3"/>
  <c r="I20" i="3"/>
  <c r="F20" i="3"/>
  <c r="D20" i="3"/>
  <c r="M18" i="3"/>
  <c r="M17" i="3"/>
  <c r="I17" i="3"/>
  <c r="F17" i="3"/>
  <c r="D17" i="3"/>
  <c r="M15" i="3"/>
  <c r="M14" i="3"/>
  <c r="I14" i="3"/>
  <c r="F14" i="3"/>
  <c r="D14" i="3"/>
  <c r="M12" i="3"/>
  <c r="M11" i="3"/>
  <c r="I11" i="3"/>
  <c r="F11" i="3"/>
  <c r="D11" i="3"/>
  <c r="I8" i="3"/>
  <c r="F8" i="3"/>
  <c r="D8" i="3"/>
  <c r="I160" i="1"/>
  <c r="F160" i="1"/>
  <c r="D160" i="1"/>
  <c r="I157" i="1"/>
  <c r="F157" i="1"/>
  <c r="D157" i="1"/>
  <c r="I154" i="1"/>
  <c r="F154" i="1"/>
  <c r="D154" i="1"/>
  <c r="I150" i="1"/>
  <c r="F150" i="1"/>
  <c r="D150" i="1"/>
  <c r="I146" i="1"/>
  <c r="F146" i="1"/>
  <c r="D146" i="1"/>
  <c r="I142" i="1"/>
  <c r="F142" i="1"/>
  <c r="D142" i="1"/>
  <c r="I138" i="1"/>
  <c r="F138" i="1"/>
  <c r="D138" i="1"/>
  <c r="I135" i="1"/>
  <c r="F135" i="1"/>
  <c r="D135" i="1"/>
  <c r="M133" i="1"/>
  <c r="M132" i="1"/>
  <c r="I132" i="1"/>
  <c r="F132" i="1"/>
  <c r="D132" i="1"/>
  <c r="M118" i="1"/>
  <c r="I118" i="1"/>
  <c r="F118" i="1"/>
  <c r="M116" i="1"/>
  <c r="I116" i="1"/>
  <c r="F116" i="1"/>
  <c r="M114" i="1"/>
  <c r="I114" i="1"/>
  <c r="F114" i="1"/>
  <c r="M112" i="1"/>
  <c r="I112" i="1"/>
  <c r="F112" i="1"/>
  <c r="M110" i="1"/>
  <c r="I110" i="1"/>
  <c r="F110" i="1"/>
  <c r="M108" i="1"/>
  <c r="I108" i="1"/>
  <c r="F108" i="1"/>
  <c r="M107" i="1"/>
  <c r="M106" i="1"/>
  <c r="I106" i="1"/>
  <c r="F106" i="1"/>
  <c r="D106" i="1"/>
  <c r="M105" i="1"/>
  <c r="D105" i="1"/>
  <c r="M104" i="1"/>
  <c r="F104" i="1"/>
  <c r="D104" i="1"/>
  <c r="M103" i="1"/>
  <c r="D103" i="1"/>
  <c r="M102" i="1"/>
  <c r="F102" i="1"/>
  <c r="D102" i="1"/>
  <c r="M101" i="1"/>
  <c r="D101" i="1"/>
  <c r="M100" i="1"/>
  <c r="F100" i="1"/>
  <c r="D100" i="1"/>
  <c r="M99" i="1"/>
  <c r="M98" i="1"/>
  <c r="I98" i="1"/>
  <c r="F98" i="1"/>
  <c r="D98" i="1"/>
  <c r="M97" i="1"/>
  <c r="M96" i="1"/>
  <c r="I96" i="1"/>
  <c r="F96" i="1"/>
  <c r="D96" i="1"/>
  <c r="M95" i="1"/>
  <c r="M94" i="1"/>
  <c r="I94" i="1"/>
  <c r="F94" i="1"/>
  <c r="D94" i="1"/>
  <c r="M93" i="1"/>
  <c r="M92" i="1"/>
  <c r="I92" i="1"/>
  <c r="F92" i="1"/>
  <c r="D92" i="1"/>
  <c r="I91" i="1"/>
  <c r="I90" i="1"/>
  <c r="F90" i="1"/>
  <c r="D90" i="1"/>
  <c r="M89" i="1"/>
  <c r="I89" i="1"/>
  <c r="M88" i="1"/>
  <c r="I88" i="1"/>
  <c r="F88" i="1"/>
  <c r="D88" i="1"/>
  <c r="M87" i="1"/>
  <c r="I87" i="1"/>
  <c r="M86" i="1"/>
  <c r="I86" i="1"/>
  <c r="F86" i="1"/>
  <c r="D86" i="1"/>
  <c r="M85" i="1"/>
  <c r="I85" i="1"/>
  <c r="M84" i="1"/>
  <c r="I84" i="1"/>
  <c r="F84" i="1"/>
  <c r="D84" i="1"/>
  <c r="M83" i="1"/>
  <c r="I83" i="1"/>
  <c r="M82" i="1"/>
  <c r="I82" i="1"/>
  <c r="F82" i="1"/>
  <c r="D82" i="1"/>
  <c r="D81" i="1"/>
  <c r="M80" i="1"/>
  <c r="I80" i="1"/>
  <c r="F80" i="1"/>
  <c r="D80" i="1"/>
  <c r="M79" i="1"/>
  <c r="I79" i="1"/>
  <c r="F79" i="1"/>
  <c r="D79" i="1"/>
  <c r="I77" i="1"/>
  <c r="F77" i="1"/>
  <c r="D77" i="1"/>
  <c r="I75" i="1"/>
  <c r="F75" i="1"/>
  <c r="D75" i="1"/>
  <c r="I73" i="1"/>
  <c r="F73" i="1"/>
  <c r="D73" i="1"/>
  <c r="M72" i="1"/>
  <c r="M71" i="1"/>
  <c r="I71" i="1"/>
  <c r="F71" i="1"/>
  <c r="D71" i="1"/>
  <c r="I70" i="1"/>
  <c r="F70" i="1"/>
  <c r="D70" i="1"/>
  <c r="I69" i="1"/>
  <c r="F69" i="1"/>
  <c r="D69" i="1"/>
  <c r="I68" i="1"/>
  <c r="F68" i="1"/>
  <c r="D68" i="1"/>
  <c r="I67" i="1"/>
  <c r="F67" i="1"/>
  <c r="D67" i="1"/>
  <c r="I66" i="1"/>
  <c r="F66" i="1"/>
  <c r="D66" i="1"/>
  <c r="I65" i="1"/>
  <c r="F65" i="1"/>
  <c r="D65" i="1"/>
  <c r="I64" i="1"/>
  <c r="F64" i="1"/>
  <c r="D64" i="1"/>
  <c r="I63" i="1"/>
  <c r="F63" i="1"/>
  <c r="D63" i="1"/>
  <c r="I60" i="1"/>
  <c r="F60" i="1"/>
  <c r="D60" i="1"/>
  <c r="I57" i="1"/>
  <c r="F57" i="1"/>
  <c r="D57" i="1"/>
  <c r="I56" i="1"/>
  <c r="F56" i="1"/>
  <c r="D56" i="1"/>
  <c r="I55" i="1"/>
  <c r="F55" i="1"/>
  <c r="D55" i="1"/>
  <c r="I54" i="1"/>
  <c r="F54" i="1"/>
  <c r="D54" i="1"/>
  <c r="I53" i="1"/>
  <c r="F53" i="1"/>
  <c r="D53" i="1"/>
  <c r="M52" i="1"/>
  <c r="M51" i="1"/>
  <c r="I50" i="1"/>
  <c r="F50" i="1"/>
  <c r="M49" i="1"/>
  <c r="M48" i="1"/>
  <c r="I47" i="1"/>
  <c r="F47" i="1"/>
  <c r="M46" i="1"/>
  <c r="M45" i="1"/>
  <c r="I44" i="1"/>
  <c r="F44" i="1"/>
  <c r="M43" i="1"/>
  <c r="M42" i="1"/>
  <c r="I41" i="1"/>
  <c r="F41" i="1"/>
  <c r="M40" i="1"/>
  <c r="M39" i="1"/>
  <c r="I38" i="1"/>
  <c r="F38" i="1"/>
  <c r="M37" i="1"/>
  <c r="M36" i="1"/>
  <c r="I35" i="1"/>
  <c r="F35" i="1"/>
  <c r="M33" i="1"/>
  <c r="M32" i="1"/>
  <c r="I32" i="1"/>
  <c r="F32" i="1"/>
  <c r="M30" i="1"/>
  <c r="M29" i="1"/>
  <c r="I29" i="1"/>
  <c r="F29" i="1"/>
  <c r="D29" i="1"/>
  <c r="M28" i="1"/>
  <c r="M27" i="1"/>
  <c r="I27" i="1"/>
  <c r="F27" i="1"/>
  <c r="D27" i="1"/>
  <c r="M26" i="1"/>
  <c r="M25" i="1"/>
  <c r="I25" i="1"/>
  <c r="F25" i="1"/>
  <c r="D25" i="1"/>
  <c r="M24" i="1"/>
  <c r="M23" i="1"/>
  <c r="I23" i="1"/>
  <c r="F23" i="1"/>
  <c r="D23" i="1"/>
  <c r="M22" i="1"/>
  <c r="M21" i="1"/>
  <c r="I21" i="1"/>
  <c r="F21" i="1"/>
  <c r="D21" i="1"/>
  <c r="M19" i="1"/>
  <c r="M18" i="1"/>
  <c r="I18" i="1"/>
  <c r="F18" i="1"/>
  <c r="D18" i="1"/>
  <c r="M17" i="1"/>
  <c r="M16" i="1"/>
  <c r="I16" i="1"/>
  <c r="F16" i="1"/>
  <c r="D16" i="1"/>
  <c r="M15" i="1"/>
  <c r="M14" i="1"/>
  <c r="I14" i="1"/>
  <c r="F14" i="1"/>
  <c r="D14" i="1"/>
  <c r="M13" i="1"/>
  <c r="M12" i="1"/>
  <c r="I12" i="1"/>
  <c r="F12" i="1"/>
  <c r="D12" i="1"/>
  <c r="M11" i="1"/>
  <c r="M10" i="1"/>
  <c r="I10" i="1"/>
  <c r="F10" i="1"/>
  <c r="D10" i="1"/>
  <c r="M9" i="1"/>
  <c r="M8" i="1"/>
  <c r="I8" i="1"/>
  <c r="F8" i="1"/>
  <c r="D8" i="1"/>
</calcChain>
</file>

<file path=xl/sharedStrings.xml><?xml version="1.0" encoding="utf-8"?>
<sst xmlns="http://schemas.openxmlformats.org/spreadsheetml/2006/main" count="7313" uniqueCount="2236">
  <si>
    <t>แบบ สขร.1</t>
  </si>
  <si>
    <t>สรุปผลการดำเนินการจัดซื้อจัดจ้างในรอบเดือนตุลาคม 2567</t>
  </si>
  <si>
    <t>กองคลัง กรมส่งเสริมสหกรณ์</t>
  </si>
  <si>
    <t>วันที่  31 เดือน ตุลาคม พ.ศ. 2567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</si>
  <si>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</si>
  <si>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</si>
  <si>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</si>
  <si>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</si>
  <si>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</si>
  <si>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</si>
  <si>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</si>
  <si>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</si>
  <si>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</si>
  <si>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</si>
  <si>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</si>
  <si>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</si>
  <si>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</si>
  <si>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</si>
  <si>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</si>
  <si>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</si>
  <si>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</si>
  <si>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</si>
  <si>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</si>
  <si>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</si>
  <si>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 xml:space="preserve">เช่าระบบประชุมทางไกลผ่านเครือข่ายอินเทอร์เน็ต </t>
  </si>
  <si>
    <t>วิธีเฉพาะเจาะจง</t>
  </si>
  <si>
    <t>บริษัท โทรคมนาคมแห่งชาติ  จำกัด (มหาชน)</t>
  </si>
  <si>
    <t>บริษัท โทรคมนาคมแห่งชาติ จำกัด (มหาชน)</t>
  </si>
  <si>
    <t>อยู่ในวงเงินงบประมาณ</t>
  </si>
  <si>
    <t>ส.2 /2568</t>
  </si>
  <si>
    <t xml:space="preserve">(Web Conference) ประจำปีงบประมาณ พ.ศ. 2568 </t>
  </si>
  <si>
    <t>31 ต.ค. 2567</t>
  </si>
  <si>
    <t xml:space="preserve">เช่าใช้บริการอินเทอร์เน็ตและคู่สายสื่อสาร ของกรมส่งเสริมสหกรณ์ </t>
  </si>
  <si>
    <t xml:space="preserve">บริษัท โทรคมนาคมแห่งชาติ </t>
  </si>
  <si>
    <t>ส.22 /2568</t>
  </si>
  <si>
    <t>ประจำปีงบประมาณ พ.ศ. 2568</t>
  </si>
  <si>
    <t>จ้างดูแลบำรุงรักษาโปรแกรมระบบ DPIS</t>
  </si>
  <si>
    <t xml:space="preserve">บริษัท เอ็น พี เค เว็บ จำกัด </t>
  </si>
  <si>
    <t>ใบสั่งจ้าง 5/2568</t>
  </si>
  <si>
    <t>และเชื่อมโยงกับระบบ SEIS ประจำปีงบประมาณ พ.ศ. 2568</t>
  </si>
  <si>
    <t>21 ต.ค. 2567</t>
  </si>
  <si>
    <t>จ้างดูแลบำรุงรักษาโปรแกรมระบบงานครุภัณฑ์</t>
  </si>
  <si>
    <t>ใบสั่งจ้าง 4/2568</t>
  </si>
  <si>
    <t xml:space="preserve">ประจำปีงบประมาณ พ.ศ. 2568   </t>
  </si>
  <si>
    <t>จ้างพัฒนาระบบฐานข้อมูลบุคลากรสหกรณ์</t>
  </si>
  <si>
    <t>ใบสั่งจ้าง 1/2568</t>
  </si>
  <si>
    <t>15 ต.ค. 2567</t>
  </si>
  <si>
    <t>จ้างเหมาบริการเจ้าหน้าที่ดูแลบำรุงรักษาสวนหย่อม</t>
  </si>
  <si>
    <t>นายชัชวาลย์ ทรัพย์กล้า</t>
  </si>
  <si>
    <t>ส. 18 /2568</t>
  </si>
  <si>
    <t xml:space="preserve">ภายในบริเวณสำนักพัฒนาและถ่ายทอดเทคโนโลยีการสหกรณ์ </t>
  </si>
  <si>
    <t>25 ต.ค. 2567</t>
  </si>
  <si>
    <t>จ้างตัดข่าวผ่านระบบอินเตอร์เน็ตประจำปีงบประมาณพ.ศ. 2568</t>
  </si>
  <si>
    <t xml:space="preserve">บริษัท ดาต้าเซ็ต จำกัด      </t>
  </si>
  <si>
    <t>ใบสั่งจ้าง 11/2568</t>
  </si>
  <si>
    <t>จ้างเหมาบริการด้านภูมิสารสนเทศ ประจำปีงบประมาณ พ.ศ. 2568</t>
  </si>
  <si>
    <t>นางสาวพลอยสวย ขอจุลซ้วน</t>
  </si>
  <si>
    <t>ส.24 /2568</t>
  </si>
  <si>
    <t>นางสาวจุฑามาศ สุนทรตุล</t>
  </si>
  <si>
    <t>ส.25 /2568</t>
  </si>
  <si>
    <t>นางสาววิริยา สุริยธนาวงศ์</t>
  </si>
  <si>
    <t>ส.26 /2568</t>
  </si>
  <si>
    <t xml:space="preserve">จ้างดูแลบำรุงรักษาโปรแกรมระบบบริหารจัดการและ </t>
  </si>
  <si>
    <t xml:space="preserve">บริษัท บิซโพเทนเชียล จำกัด  </t>
  </si>
  <si>
    <t>ใบสั่งจ้าง 7/2568</t>
  </si>
  <si>
    <t xml:space="preserve">ติดตามประเมินผลโครงการ และติดตามประเมินผลโครงการ (E-Project) </t>
  </si>
  <si>
    <t>กรมส่งเสริมสหกรณ์ ปีงบประมาณ พ.ศ. 2568</t>
  </si>
  <si>
    <t>เช่ารถยนต์</t>
  </si>
  <si>
    <t xml:space="preserve">ประกวดราคาอิเล็กทรอนิกส์ </t>
  </si>
  <si>
    <t>บริษัท สยามราชธานี จำกัด (มหาชน)</t>
  </si>
  <si>
    <t>รายละเอียดคุณลักษณะ</t>
  </si>
  <si>
    <t>ส.46/2568</t>
  </si>
  <si>
    <t>ส่วนกลาง</t>
  </si>
  <si>
    <t>เฉพาะฯถูกต้องตามที่</t>
  </si>
  <si>
    <t>ลว. 18 ต.ค. 67</t>
  </si>
  <si>
    <t>กรมฯ กำหนด</t>
  </si>
  <si>
    <t>จ้างเหมาบริการขับรถยนต์</t>
  </si>
  <si>
    <t>นายอนุสรณ์ เหมือนแก้ว</t>
  </si>
  <si>
    <t>ข้อตกลง</t>
  </si>
  <si>
    <t>(1 ตุลาคม - 31 ธันวาคม 67)</t>
  </si>
  <si>
    <t>ส.10/2568</t>
  </si>
  <si>
    <t>นายนิพนธ์ สุพลี</t>
  </si>
  <si>
    <t>ส.12/2568</t>
  </si>
  <si>
    <t>นายวีระ แผ่นทอง</t>
  </si>
  <si>
    <t>ส.13/2568</t>
  </si>
  <si>
    <t>นายไพโรจน์ บุญยา</t>
  </si>
  <si>
    <t>นายไพโรจน์  บุญยา</t>
  </si>
  <si>
    <t>ส.11/2568</t>
  </si>
  <si>
    <t>นายไพโรจย์ หมายมั่น</t>
  </si>
  <si>
    <t>ส.14/2568</t>
  </si>
  <si>
    <t>นายชูเกียรต์ หงษ์น้อย</t>
  </si>
  <si>
    <t>ส.15/2568</t>
  </si>
  <si>
    <t xml:space="preserve">จัดซื้อวัสดุ 21 รายการ (กพน) </t>
  </si>
  <si>
    <t>ร้านอาทรพาณิชย์</t>
  </si>
  <si>
    <t>อยู่ในวงเงินงบประมาณ (กพส)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</si>
  <si>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</si>
  <si>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 xml:space="preserve"> 5164 ลว 11 ตค. 67</t>
  </si>
  <si>
    <t>จ้างทำตรายางประทับ 4 รายการ (กลุ่มช่วยฯ)</t>
  </si>
  <si>
    <t>ร้านเอนกสเตชั่นเนอรี่</t>
  </si>
  <si>
    <t xml:space="preserve"> 5203 ลว 15 ตค. 67</t>
  </si>
  <si>
    <t>จ้างทำตรายางประทับ 29 รายการ (กลุ่มสารบรรณ)</t>
  </si>
  <si>
    <t xml:space="preserve"> 5199 ลว 16 ตค. 67</t>
  </si>
  <si>
    <t>จ้างทำตรายางประทับ 2 รายการ (กลุ่มตรวจราชการ)</t>
  </si>
  <si>
    <t xml:space="preserve"> 5204 ลว 16 ตค. 67</t>
  </si>
  <si>
    <t>จัดซื้อครุภัณฑ์สำนักงาน เครื่องปรับอากาศชนิดแขวน</t>
  </si>
  <si>
    <t>บริษัท ธนสรณ์วิศวกรรม จำกัด</t>
  </si>
  <si>
    <t>เป็นผู้มีคุณสมบัติถูกต้อง</t>
  </si>
  <si>
    <t>ใบสั่งซื้อ 1/2568</t>
  </si>
  <si>
    <t xml:space="preserve"> 5233 ลว 18 ตค. 67</t>
  </si>
  <si>
    <t>36,000 บีทียู เครื่องละ 53,600 บาท จำนวน 1 เครื่อง</t>
  </si>
  <si>
    <t>ตามเงื่อนไขในการตกลงราคา</t>
  </si>
  <si>
    <t>ลว. 21 ตค. 67</t>
  </si>
  <si>
    <t>(PO. 1/2567 21 ตค. 67)</t>
  </si>
  <si>
    <t>ราคาร่วมค่าติดตั้งและรื้อถอนเครื่องเก่า (กพร.)</t>
  </si>
  <si>
    <t>จัดซื้อครุภัณฑ์สำนักงาน พร้อมติดตั้ง เครื่องปรับอากาศชนิดแขวน</t>
  </si>
  <si>
    <t>ใบสั่งซื้อ 2/2568</t>
  </si>
  <si>
    <t xml:space="preserve"> 5231 ลว 18 ตค. 67</t>
  </si>
  <si>
    <t>20,000 บีทียู เครื่องละ 30,900 บาท จำนวน 2 เครื่อง</t>
  </si>
  <si>
    <t>(PO.2/2567 21 ตค. 67)</t>
  </si>
  <si>
    <t>ราคาร่วมค่าติดตั้งและรื้อถอนเครื่องเก่า (กพก.)</t>
  </si>
  <si>
    <t>จ้างทำตรายางประทับ 3 รายการ (กลุ่มประชาสัมพันธ์)</t>
  </si>
  <si>
    <t xml:space="preserve"> 5205 ลว 16 ตค. 67</t>
  </si>
  <si>
    <t>จ้างทำตรายางประทับ 2 รายการ (สนม)</t>
  </si>
  <si>
    <t xml:space="preserve"> 5437 ลว 18 ตค. 67</t>
  </si>
  <si>
    <t>จ้างทำตรายางประทับ 9 รายการ (กลุ่มการเงิน)</t>
  </si>
  <si>
    <t xml:space="preserve"> 5437 ลว 28 ตค. 67</t>
  </si>
  <si>
    <t>จัดซื้อพวงมาลา 1 พวง วางพวงมาลาเนื่องในวันปิยมหาราช ประจำปี พ.ศ.2567 (ของเดือนตุลาคม  พ.ศ. 2567) (สสพ.2)</t>
  </si>
  <si>
    <t>ร้านสปันงา</t>
  </si>
  <si>
    <t xml:space="preserve"> 1110/4188 ลว 24 ตค. 67</t>
  </si>
  <si>
    <t>จัดซื้อวัสดุ 5 รายการ กิจกรรมจิตอาสาบำเพ็ญสาธารณประโยชน์ (กคร)</t>
  </si>
  <si>
    <t>ร้าน เอ.โอ.ดี.ซัพพลาย โดยนางสาวศิริพร เศวตนันทิกุล</t>
  </si>
  <si>
    <t xml:space="preserve"> 5343 ลว 22 ตค. 67</t>
  </si>
  <si>
    <t>จัดซื้อวัสดุ 5 รายการ (กพน)</t>
  </si>
  <si>
    <t xml:space="preserve"> 5480 ลว 30 ตค. 67</t>
  </si>
  <si>
    <t>จัดซื้อหมึกพิมพ์ 2 รายการ (กลุ่มการเงิน กค.)</t>
  </si>
  <si>
    <t>ห้างหุ้นส่วนจำกัด เดอะ สกาย ซิสเต็มส์</t>
  </si>
  <si>
    <t xml:space="preserve"> 5492 ลว 31 ตค. 67</t>
  </si>
  <si>
    <t>จัดซื้อแฟ้มสันหนา เบอร์ 2100F สีดำ 6โหล (สนม)</t>
  </si>
  <si>
    <t>จ้างเหมารถตู้โดยสารปรับอากาศเพื่อติดตามงานจัดที่ดินในพื้นที่นิคมสหกรณ์</t>
  </si>
  <si>
    <t>หจก. เอกทัศน์ ทัวร์</t>
  </si>
  <si>
    <t>ใบสั่งจ้าง 3/2568</t>
  </si>
  <si>
    <t>ปี 2568</t>
  </si>
  <si>
    <t>16 ตค 67</t>
  </si>
  <si>
    <t>จ้างถ่ายเอกสารและจัดทำรูปเล่มวาระการประชุม คพช ครั้งที่ 4/2567 (ของเดือนตุลาคม  พ.ศ. 2567)</t>
  </si>
  <si>
    <t>ร้านบอสโกถ่ายเอกสาร</t>
  </si>
  <si>
    <t>กษ 1103/2</t>
  </si>
  <si>
    <t>25 ตค 67</t>
  </si>
  <si>
    <t>เปลี่ยนถ่ายน้ำมันเครื่องรถยนต์ราชการ กน 8256 กาญจนบุรี</t>
  </si>
  <si>
    <t>บริษัท วรจักร์ยนต์ จำกัด</t>
  </si>
  <si>
    <t>กษ 1103/1</t>
  </si>
  <si>
    <t>จ้างพิมพ์ป้ายบอร์ดนโยบายในการขับเคลื่อนและพัฒนาสหกรณ์เพื่อ</t>
  </si>
  <si>
    <t>นายบรรจง เย็นใจ</t>
  </si>
  <si>
    <t>กษ 1103/3</t>
  </si>
  <si>
    <t>เผยแพร่และประชาสัมพันธ์</t>
  </si>
  <si>
    <t>28 ตค 67</t>
  </si>
  <si>
    <t>จ้างเหมาบริการตำแหน่งเจ้าหน้าที่ปฏิบัติงานด้านงานแผนที่</t>
  </si>
  <si>
    <t>นายสุพจน์ มลิวัลย์</t>
  </si>
  <si>
    <t>ส.8/2568 ลว. 18 ตค 67</t>
  </si>
  <si>
    <t>16,000/เดือน</t>
  </si>
  <si>
    <t>นางสุวิมล แช่มจันทร์</t>
  </si>
  <si>
    <t>ส.9/2568 ลว. 18 ตค 67</t>
  </si>
  <si>
    <t>12 เดือน</t>
  </si>
  <si>
    <t>จ้างเหมาบริการเจ้าหน้าที่ตำแหน่งวิศวกรโยธา</t>
  </si>
  <si>
    <t>นายสายชล แซ่อึ้ง</t>
  </si>
  <si>
    <t>ส.4/2568</t>
  </si>
  <si>
    <t>19,500/เดือน</t>
  </si>
  <si>
    <t>21 ตค 67</t>
  </si>
  <si>
    <t>จ้างเหมาบริการเจ้าหน้าที่ตำแหน่งสถาปนิก</t>
  </si>
  <si>
    <t>นายจิโรจน์ แช่มวงษ์</t>
  </si>
  <si>
    <t>ส.5/2568</t>
  </si>
  <si>
    <t>22,000/เดือน</t>
  </si>
  <si>
    <t>จ้างเหมาบริการเจ้าหน้าที่ตำแหน่งนายช่างเครื่องกล</t>
  </si>
  <si>
    <t>นายอัคคพล ปัญจมวัต</t>
  </si>
  <si>
    <t>ส.6/2568</t>
  </si>
  <si>
    <t>จ้างเหมาบริการเจ้าหน้าที่ตำแหน่งเจ้าพนักงานธุรการ</t>
  </si>
  <si>
    <t>นางสาวสาริณี หอมมณฑา</t>
  </si>
  <si>
    <t>ส.7/2568</t>
  </si>
  <si>
    <t>13,800/เดือน</t>
  </si>
  <si>
    <t>จ้างดูแลบำรุงต้นไม้ สนามหญ้า สวนหย่อม สพพ.2 ปีงบประมาณ 2568</t>
  </si>
  <si>
    <t>นายเสฎฐวุฒิ ชัยมงคล</t>
  </si>
  <si>
    <t>กษ 1103.2/3766</t>
  </si>
  <si>
    <t>2,000/ เดือน</t>
  </si>
  <si>
    <t>23 สค 67</t>
  </si>
  <si>
    <t>จ้างดูแลบำรุงรักษาระบบ Mobile Application ผ่าน Smartphone</t>
  </si>
  <si>
    <t>บริษัท ดิจิตัล แมน จำกัด</t>
  </si>
  <si>
    <t>ใบสั่งจ้าง 9/2568</t>
  </si>
  <si>
    <t>ของกรม ปีงบประมาณ 2568</t>
  </si>
  <si>
    <t>24 ตค 67</t>
  </si>
  <si>
    <t xml:space="preserve">จ้างบำรุงรักษาและดูแลการใช้งานระบบงานสารบรรณอิเล็กทรอนิกส์ </t>
  </si>
  <si>
    <t>บริษัท เอ็กซ์เซล ลิงค์ จำกัด</t>
  </si>
  <si>
    <t>ใบสั่งจ้าง 17/2568</t>
  </si>
  <si>
    <t>ปีงบประมาณ 2568</t>
  </si>
  <si>
    <t>จ้างดูแลบำรุงรักษาโปรแกรมระบบเว็บไซต์ของกรม ปีงบประมาณ 2568</t>
  </si>
  <si>
    <t>บริษัท คัลเลอร์แพค ครีเอชั่น จำกัด</t>
  </si>
  <si>
    <t>ใบสั่งจ้าง 14/2568</t>
  </si>
  <si>
    <t>จ้างดูแลบำรุงรักษาการจัดทำฐานข้อมูลทะเบียนสมาชิกกลุ่มเกษตรกร</t>
  </si>
  <si>
    <t>บริษัท บิซโพเทนเชียล จำกัด</t>
  </si>
  <si>
    <t>ใบสั่งจ้าง 15/2568</t>
  </si>
  <si>
    <t>จ้างเหมาบริการ สาธารณูปโภค ประจำปีงบประมาณ 2568</t>
  </si>
  <si>
    <t>20000/เดือน</t>
  </si>
  <si>
    <t>นายสุพรรณ สีกรม</t>
  </si>
  <si>
    <t>นายสุพรรณ สีกรม, 240000 บาท</t>
  </si>
  <si>
    <t>ส.47/68</t>
  </si>
  <si>
    <t>ปีละ 240000</t>
  </si>
  <si>
    <t>ลว 22 ต.ค.67</t>
  </si>
  <si>
    <t>นายวีรภัทร เงิมสันเทียะ</t>
  </si>
  <si>
    <t>นายวีรภัทร เงิมสันเทียะ, 222000 บาท</t>
  </si>
  <si>
    <t xml:space="preserve"> ส.16/68</t>
  </si>
  <si>
    <t>ปีละ 222000</t>
  </si>
  <si>
    <t>จ้างเหมาบริการดูแลบำรุงรักษาสวนหย่อม กรมส่งเสริมสหกรณ์</t>
  </si>
  <si>
    <t>12000/เดือน</t>
  </si>
  <si>
    <t>นางสาว รัญจงค์</t>
  </si>
  <si>
    <t>นางสาว รัญจงค์, 144000 บาท</t>
  </si>
  <si>
    <t>ส.16/68</t>
  </si>
  <si>
    <t>ปีละ 144000</t>
  </si>
  <si>
    <t>ประสงค์เสียง</t>
  </si>
  <si>
    <t>ลว 25 ต.ค.67</t>
  </si>
  <si>
    <t>จ้างเหมาบริการรักษาความปลอดภัย</t>
  </si>
  <si>
    <t>องค์การทหารผ่านศึก</t>
  </si>
  <si>
    <t>ใบสั่งจ้าง  22/68</t>
  </si>
  <si>
    <t>ลว. 28 ต.ค. 67</t>
  </si>
  <si>
    <t>จ้างดูแลและบำรุงรักษาระบบรายงานผลการเบิกจ่ายงบประมาณของ</t>
  </si>
  <si>
    <t xml:space="preserve">บริษัท บิซโพเทนเชียล จำกัด </t>
  </si>
  <si>
    <t>ใบสั่งจ้าง 19/2568</t>
  </si>
  <si>
    <t>ลว 29 ต.ค.67</t>
  </si>
  <si>
    <t>จ้างดูแลและบำรุงรักษาระบบบูรณาการข้อมูลและทะเบียนสมาชิกสหกรณ์</t>
  </si>
  <si>
    <t xml:space="preserve">บริษัท ดิจิตัล แมน จำกัด </t>
  </si>
  <si>
    <r>
      <rPr>
        <sz val="16"/>
        <color theme="0"/>
        <rFont val="TH SarabunIT๙"/>
        <family val="2"/>
      </rPr>
      <t>ใบสั่งจ้าง 1</t>
    </r>
    <r>
      <rPr>
        <sz val="16"/>
        <color rgb="FF000000"/>
        <rFont val="TH SarabunIT๙"/>
        <family val="2"/>
      </rPr>
      <t>8/2568</t>
    </r>
  </si>
  <si>
    <t xml:space="preserve"> ปีงบประมาณ พ.ศ. 2568  </t>
  </si>
  <si>
    <t>เช่าเครื่องถ่ายเอกสาร ประจำปีงบประมาณ พ.ศ. 2568</t>
  </si>
  <si>
    <t>บริษัท ไตรเทพพาณิชย์ จำกัด</t>
  </si>
  <si>
    <t>ส.21/2568</t>
  </si>
  <si>
    <t xml:space="preserve">เช่าพื้นที่จัดเก็บเอกสาร ประจำปีงบประมาณ พ.ศ. 2568 </t>
  </si>
  <si>
    <t xml:space="preserve">บริษัท กรุงเทพคลังเอกสาร จำกัด </t>
  </si>
  <si>
    <t>ใบสั่งจ้าง 224/2568</t>
  </si>
  <si>
    <t xml:space="preserve">จ้างดูแลบำรุงรักษาระบบบริหารเงินกองทุน กรมส่งเสริมสหกรณ์ </t>
  </si>
  <si>
    <t xml:space="preserve">บริษัท เท็คไอทีโซลูชั่น จำกัด </t>
  </si>
  <si>
    <t xml:space="preserve">ประจำปีงบประมาณ พ.ศ. 2568 </t>
  </si>
  <si>
    <t xml:space="preserve">จ้างดูแลบำรุงรักษาระบบทะเบียนลูกหนี้ เงินกองทุนพัฒนาสหกรณ์ </t>
  </si>
  <si>
    <t>ใบสั่งจ้าง 223/2568</t>
  </si>
  <si>
    <t xml:space="preserve"> ประจำปีงบประมาณ พ.ศ. 2568</t>
  </si>
  <si>
    <t>จ้างดูแลและบำรุงรักษาระบบเครือข่ายคอมพิวเตอร์ของกรม ปีงบประมาณ 2568</t>
  </si>
  <si>
    <t>บริษัท ซิสเต็มเอส จำกัด, 3416820 บาท</t>
  </si>
  <si>
    <t>บริษัท ซิสเต็มเอส จำกัด</t>
  </si>
  <si>
    <t>ส.23/2568</t>
  </si>
  <si>
    <t>ลว. 31 ตค 67</t>
  </si>
  <si>
    <t>31 ตค 67</t>
  </si>
  <si>
    <t>จ้างเหมาดูแลรักษาตู้สาขาโทรศัพท์ ปีงบประมาณ 2568</t>
  </si>
  <si>
    <t>บริษัท เตียวฮง สีสม จำกัด, 128400 บาท</t>
  </si>
  <si>
    <t>บริษัท เตียวฮง สีสม จำกัด</t>
  </si>
  <si>
    <t>ใบสั่งจ้าง 18/2568</t>
  </si>
  <si>
    <t>ลว. 22 ตค 67</t>
  </si>
  <si>
    <t>22 ตค 67</t>
  </si>
  <si>
    <t xml:space="preserve">จ้างดูแลและบำรุงรักษาระบบเชื่อมโยงข้อมูลการบูรณาการภาครัฐ </t>
  </si>
  <si>
    <t>บริษัท เอเดฟ โซลูชั่น พลัส จำกัด, 480000 บาท</t>
  </si>
  <si>
    <t>บริษัท เอเดฟ โซลูชั่น พลัส จำกัด</t>
  </si>
  <si>
    <t>ใบสั่งจ้าง 16/2568</t>
  </si>
  <si>
    <t>(ระยะที่ 1) ปีงบประมาณ 2568</t>
  </si>
  <si>
    <t>ลว. 24 ตค 67</t>
  </si>
  <si>
    <t>จ้างเหมาพนักงานขับรถยนต์ 2 อัตรา สสพ 2 ปี 2568</t>
  </si>
  <si>
    <t>นายพิภพ หลายชูไทย</t>
  </si>
  <si>
    <t>11000/เดือน</t>
  </si>
  <si>
    <t>ส.20/2568</t>
  </si>
  <si>
    <t>นายอำพล วานิโช</t>
  </si>
  <si>
    <t>ส.19/2568</t>
  </si>
  <si>
    <t>264000 บาท</t>
  </si>
  <si>
    <t>ลว. 25 ต.ค. 2567</t>
  </si>
  <si>
    <t xml:space="preserve">จ้างเหมาทำความสะอาดอาคารที่ทำการของกรมส่งเสริมสหกรณ์ </t>
  </si>
  <si>
    <t>ห้างหุ้นส่วนจำกัด  ยูเนี่ยนเปอร์เฟคท์</t>
  </si>
  <si>
    <t>ห้างหุ้นส่วนจำกัด ยูเนี่ยนเปอร์เฟคท์</t>
  </si>
  <si>
    <t>ใบสั่งจ้าง 2/2568</t>
  </si>
  <si>
    <t>ประจำปีงบประมาณ พ.ศ. 2568 (เดือนตุลาคม พ.ศ. 2567)</t>
  </si>
  <si>
    <t>จ้างเหมาดูแลกำจัดปลวก มด แมลงสาบ หนูและยุง</t>
  </si>
  <si>
    <t>ห้างหุ้นส่วนจำกัด สยามธุรภัณฑ์</t>
  </si>
  <si>
    <t xml:space="preserve">      5319 ลว. 22 ต.ค. 67</t>
  </si>
  <si>
    <t>ประจำปีงบประมาณ พ.ศ. 2568 ประจำเดือนมีนาคม 2568</t>
  </si>
  <si>
    <t>จำกัด (สำนักงานใหญ่)</t>
  </si>
  <si>
    <t>ประจำปีงบประมาณ พ.ศ. 2567 ประจำเดือน</t>
  </si>
  <si>
    <t>เมษายน 2568 และเดือนพฤษภาคม 2568</t>
  </si>
  <si>
    <t>มิถุนายน 2568</t>
  </si>
  <si>
    <t>กรกฎาคม 2568</t>
  </si>
  <si>
    <t>สิงหาคม 2568</t>
  </si>
  <si>
    <t>จัดซื้อหนังสือพิมพ์ประจำเดือนตุลาคม 2567  กองพัฒนาสหกรณ์ภาคการเกษตรและกลุ่มเกษตรกร</t>
  </si>
  <si>
    <t>นายสมศักดิ์ รอบรู้</t>
  </si>
  <si>
    <t xml:space="preserve">   4890 ลว. 26 ก.ย. 67</t>
  </si>
  <si>
    <t>จัดซื้อหนังสือพิมพ์รายวันและวารสารไว้บริการความรู้</t>
  </si>
  <si>
    <t xml:space="preserve">   4891 ลว. 26 ก.ย. 67</t>
  </si>
  <si>
    <t>ในห้องสมุดประจำเดือนตุลาคม 2567</t>
  </si>
  <si>
    <t>ประจำปีงบประมาณ พ.ศ. 2568 ของเดือนตุลาคม 2567</t>
  </si>
  <si>
    <t>สรุปผลการดำเนินการจัดซื้อจัดจ้างในรอบเดือนพฤศจิกายน 2567</t>
  </si>
  <si>
    <t>วันที่  30 เดือน พฤศจิกายน พ.ศ. 2567</t>
  </si>
  <si>
    <t>จ้างถ่ายเอกสารและจัดทำรูปเล่มวาระการประชุม คพช ครั้งที่ 4/2567</t>
  </si>
  <si>
    <t>กษ 1103/4</t>
  </si>
  <si>
    <t>(เพิ่มเติม)  (ของเดือนพฤศจิกายน พ.ศ. 2567)</t>
  </si>
  <si>
    <t>6 พย 67</t>
  </si>
  <si>
    <t>ตรวจเช็คและซ่อมรถยนต์ราชการ กฉ 4156 กาญจนบุรี</t>
  </si>
  <si>
    <t>ใบสั่งจ้าง 21/2568</t>
  </si>
  <si>
    <t>4 พย 67</t>
  </si>
  <si>
    <t>จ้างจัดนิทรรศการเนื่องในวันพระบิดาแห่งฝนหลวง ประจำปี 2567 (ของเดือนพฤศจิกายน พ.ศ. 2567)</t>
  </si>
  <si>
    <t>บริษัท ธีร์ บิสิเนสซัพพลาย จำกัด</t>
  </si>
  <si>
    <t>ใบสั่งจ้าง 30/2568</t>
  </si>
  <si>
    <t>11 พย 67</t>
  </si>
  <si>
    <t>จ้างดูแลและบำรุงรักษาระบบเครือข่ายคอมพิวเตอร์ของกรม ปี 2568</t>
  </si>
  <si>
    <t xml:space="preserve">e-ประกวดราคาอิเล็กทรอนิกส์ </t>
  </si>
  <si>
    <t>จ้างเหมาดูแลรักษาตู้สาขาโทรศัพท์ ปี 2568</t>
  </si>
  <si>
    <t>(ระยะที่ 1) ปี 2568</t>
  </si>
  <si>
    <t>จัดซื้อน้ำดื่มส่วนกลางเดือน ตุลาคม 2567</t>
  </si>
  <si>
    <t>ร้านสหกรณ์เทเวศร์ จำกัด</t>
  </si>
  <si>
    <t>กษ 1103/4758</t>
  </si>
  <si>
    <t>23 กย 67</t>
  </si>
  <si>
    <t>งานเช่าใช้ระบบเครือข่ายไร้สายและระบบเครือข่ายสื่อสารของ</t>
  </si>
  <si>
    <t xml:space="preserve">บริษัท อินเตอร์ลิ้งค์ เทเลคอม จำกัด (มหาชน) </t>
  </si>
  <si>
    <t>ส.27/2568</t>
  </si>
  <si>
    <t>21 พย 67</t>
  </si>
  <si>
    <t>จัดซื้อครุภัณฑ์คอมพิวเตอร์สำหรับระบบงานสารบรรณอิเล็กทรอนิกส์</t>
  </si>
  <si>
    <t>ส.48/2568</t>
  </si>
  <si>
    <t>29 พย 67</t>
  </si>
  <si>
    <t xml:space="preserve">ตรวจเช็คตามระยะทาง ซ่อมบำรุง เปลี่ยนถ่ายน้ำมันเครื่องรถตู้โตโยต้า </t>
  </si>
  <si>
    <t>กษ 1103/9</t>
  </si>
  <si>
    <t>ฮย 7894 กทม</t>
  </si>
  <si>
    <t>28 พย 67</t>
  </si>
  <si>
    <t>จัดซื้อหนังสือพิมพ์ประจำเดือนตุลาคม 2567</t>
  </si>
  <si>
    <t>กองพัฒนาสหกรณ์ภาคการเกษตรและกลุ่มเกษตรกร</t>
  </si>
  <si>
    <t>จ้างซ่อมเครื่องปริ้นเตอร์</t>
  </si>
  <si>
    <t>ร้าน เอ.โอ.ดี ซัพพลาย</t>
  </si>
  <si>
    <t xml:space="preserve">    5345 ลว. 22 ต.ค. 67</t>
  </si>
  <si>
    <t>จ้างซ่อมเครื่องคอมพิวเตอร์</t>
  </si>
  <si>
    <t xml:space="preserve">    5594 ลว.  6 พ.ย. 67</t>
  </si>
  <si>
    <t>จ้างซ่อมเครื่องพิมพ์เลเซอร์ (โดยใช้เงินกองทุนพัฒนาสหกรณ์)</t>
  </si>
  <si>
    <t xml:space="preserve">    5595 ลว.  6 พ.ย. 67</t>
  </si>
  <si>
    <t>จ้างซ่อมเครื่องโปรเจคเตอร์</t>
  </si>
  <si>
    <t xml:space="preserve">    5344 ลว. 22 ต.ค. 67</t>
  </si>
  <si>
    <t xml:space="preserve">    5558 ลว.  5 พ.ย. 67</t>
  </si>
  <si>
    <t>จ้างซ่อมเครื่องทำน้ำร้อน - น้ำเย็น</t>
  </si>
  <si>
    <t xml:space="preserve">    5651 ลว.  8 พ.ย. 67</t>
  </si>
  <si>
    <t>จ้างซ่อมเครื่องปรับอากาศ</t>
  </si>
  <si>
    <t xml:space="preserve">    5600 ลว.  7 พ.ย. 67</t>
  </si>
  <si>
    <t xml:space="preserve">    5604 ลว.  7 พ.ย. 67</t>
  </si>
  <si>
    <t>จ้างซ่อมครุภัณฑ์คอมพิวเตอร์</t>
  </si>
  <si>
    <t xml:space="preserve">    5346 ลว. 22 ต.ค. 67</t>
  </si>
  <si>
    <t xml:space="preserve">    5699 ลว. 13 พ.ย. 67</t>
  </si>
  <si>
    <t xml:space="preserve">    5541 ลว.  4 พ.ย. 67</t>
  </si>
  <si>
    <t xml:space="preserve">    5605 ลว.  7 พ.ย. 67</t>
  </si>
  <si>
    <t>จ้างซ่อมครุภัณฑ์ปากกา</t>
  </si>
  <si>
    <t xml:space="preserve">    5581 ลว.  6 พ.ย. 67</t>
  </si>
  <si>
    <t>จ้างซ่อมเก้าอี้ห้องประชุม 226</t>
  </si>
  <si>
    <t xml:space="preserve">    5928 ลว. 26 พ.ย. 67</t>
  </si>
  <si>
    <t>จ้างซ่อมเครื่องโทรสารเลเซอร์</t>
  </si>
  <si>
    <t xml:space="preserve">    5921 ลว. 26 พ.ย. 67</t>
  </si>
  <si>
    <t xml:space="preserve">    5942 ลว. 26 พ.ย. 67</t>
  </si>
  <si>
    <t xml:space="preserve">จ้างดูแลและบำรุงรักษาระบบตรวจการสหกรณ์                    </t>
  </si>
  <si>
    <t xml:space="preserve">ห้างหุ้นส่วนจำกัด โอโอไอ   </t>
  </si>
  <si>
    <t>ใบสั่งจ้าง 6/2568 ลว. 18  พ.ย. 2567</t>
  </si>
  <si>
    <t>ใบสั่งจ้าง 6/2568</t>
  </si>
  <si>
    <t xml:space="preserve">แอซโซซิเอชั่น   </t>
  </si>
  <si>
    <t xml:space="preserve">     พ.ย. 2567</t>
  </si>
  <si>
    <t>จ้างเหมารถตู้โดยสารปรับอากาศ</t>
  </si>
  <si>
    <t xml:space="preserve">ห้างหุ้นส่วนจำกัด เอกทัศน์ ทัวร์ </t>
  </si>
  <si>
    <t>ใบสั่งจ้าง 29/2568</t>
  </si>
  <si>
    <t>12 พ.ย. 2567</t>
  </si>
  <si>
    <t>จ้างเหมารถตู้โดยสารปรับอากาศ (เงินกองทุนพัฒนาสหกรณ์)</t>
  </si>
  <si>
    <t>ที่ กษ 1103/5754</t>
  </si>
  <si>
    <t>15 พ.ย. 2567</t>
  </si>
  <si>
    <t>ที่ กษ 1103/5755</t>
  </si>
  <si>
    <t xml:space="preserve">ห้างหุ้นส่วนจำกัด </t>
  </si>
  <si>
    <t>2/2568</t>
  </si>
  <si>
    <t>ยูเนี่ยนเปอร์เฟคท์</t>
  </si>
  <si>
    <t>จ้างเหมาทำความสะอาดอาคารที่ทำการของกรมส่งเสริมสหกรณ์</t>
  </si>
  <si>
    <t>บริษัท เค.เอส.ซี.คลีนนิ่ง เซอร์วิส จำกัด </t>
  </si>
  <si>
    <t>ส. ๒๘/๒๕๖๘</t>
  </si>
  <si>
    <t>จ้างพิมพ์ป้ายสติ๊กเกอร์ศูนย์บริการเกษตรพิรุณราช</t>
  </si>
  <si>
    <t xml:space="preserve">ร้าน เอ.โอ.ดี ซัพพลาย  </t>
  </si>
  <si>
    <t>ที่  กษ  1103/7</t>
  </si>
  <si>
    <t>22 พ.ย. 2567</t>
  </si>
  <si>
    <t>จ้างเหมารถตู้โดยสารปรับอากาศ เพื่อติดตามงานจัดที่ดิน</t>
  </si>
  <si>
    <t>ใบสั่งจ้าง 33/2568</t>
  </si>
  <si>
    <t>ในพื้นที่นิคมสหกรณ์ (เงินรายได้นิคมสหกรณ์)</t>
  </si>
  <si>
    <t>27 พ.ย. 2567</t>
  </si>
  <si>
    <t>จ้างบำรุงรักษาระบบฐานข้อมูลทะเบียนสหกรณ์/กลุ่มเกษตรกร ปีงบประมาณ พ.ศ. 2568</t>
  </si>
  <si>
    <t xml:space="preserve">บริษัท เอสเอ็นเจ คอนซัลแทนท์ แอนด์โซลูชั่นส์ จำกัด </t>
  </si>
  <si>
    <t>ใบสั่งจ้าง 27/2568</t>
  </si>
  <si>
    <t>7 พย 67</t>
  </si>
  <si>
    <t>จ้างดูแลและบำรุงรักษาระบบ MIS สำหรับการกำกับตรวจสอบสหกรณ์ทางการเงินประจำปีงบประมาณ พ.ศ. 2568</t>
  </si>
  <si>
    <t xml:space="preserve">บริษัท คลิกเน็กซ์ จำกัด </t>
  </si>
  <si>
    <t>ส.29/2568</t>
  </si>
  <si>
    <t>จ้างดูแลและบำรุงรักษาระบบงานจำนวน 4 ระบบ ประจำปีงบประมาณ พ.ศ. 2568</t>
  </si>
  <si>
    <t xml:space="preserve">ห้างหุ้นส่วนจำกัด โอโอไอ แอซโซซิเอชั่น </t>
  </si>
  <si>
    <t>ใบสั่งจ้าง 22/2568</t>
  </si>
  <si>
    <t>15 พย 67</t>
  </si>
  <si>
    <t>จัดซื้อครุภัณฑ์คอมพิวเตอร์ จำนวน 3 รายการ</t>
  </si>
  <si>
    <t xml:space="preserve">บริษัท เอ็นพี คอนเน็ค จำกัด </t>
  </si>
  <si>
    <t>ส.30/2568</t>
  </si>
  <si>
    <t>จ้างโครงการจัดนิทรรศการเผยแพร่ผลงานหัวข้อ “สหกรณ์นักเรียน” ของกรมส่งเสริมสหกรณ์</t>
  </si>
  <si>
    <t xml:space="preserve">บริษัท อ้อต้นเล็ก จำกัด </t>
  </si>
  <si>
    <t>ใบสั่งจ้าง 28/2568</t>
  </si>
  <si>
    <t>12 พย 67</t>
  </si>
  <si>
    <t>จ้างปรับปรุงระบบไฟฟ้า สำนักพัฒนาและถ่ายทอดเทคโนโลยีการสหกรณ์</t>
  </si>
  <si>
    <t>การไฟฟ้านครหลวง</t>
  </si>
  <si>
    <t xml:space="preserve"> กษ 1103/7873</t>
  </si>
  <si>
    <t>25 พย 67</t>
  </si>
  <si>
    <t>จ้างพิมพ์บอร์ดนิทรรศการวันคล้ายวันพระบรมราชสมภพพระบาทสมเด็จ</t>
  </si>
  <si>
    <t>กษ 1103/8</t>
  </si>
  <si>
    <t>พระบรมชนกาธิเบศร มหาภูมิพลอดุลยเดชมหาราช บรมนาถบพิตร</t>
  </si>
  <si>
    <t>26 พย 67</t>
  </si>
  <si>
    <t>จัดซื้อวัสดุโครงการฝึกอบรม 2 รายการ (สทส.)</t>
  </si>
  <si>
    <t xml:space="preserve"> 4125 ลว 28 ตค. 67</t>
  </si>
  <si>
    <t>จ้างทำตรายางประทับ 15 รายการ (ฝบท.กค)</t>
  </si>
  <si>
    <t xml:space="preserve"> 5559 ลว 4 พย. 67</t>
  </si>
  <si>
    <t xml:space="preserve">จัดซื้อกระเป๋าเอกสาร 300ใบ โครงการฝึกอบรม (โดยเบิกจ่ายเงินกองทุนพัฒนาสหกรณ์) </t>
  </si>
  <si>
    <t>บริษัท มาเธอร์ แอนด์ ซันการ์เม้นท์ จำกัด</t>
  </si>
  <si>
    <t xml:space="preserve"> 5584 ลว 6 พย. 67</t>
  </si>
  <si>
    <t>จัดซื้อวัสดุสำนักงาน 22 รายการ (สสพ.2)</t>
  </si>
  <si>
    <t xml:space="preserve"> 5585 ลว 6 พย. 67</t>
  </si>
  <si>
    <t>จัดซื้อวัสดุโครงการฝึกอบรม 3 รายการ (กพง.)</t>
  </si>
  <si>
    <t>2217 ลว 4 พย. 67</t>
  </si>
  <si>
    <t xml:space="preserve">จัดซื้อวัสดุสำนักงาน 9 รายการ (โดยเบิกจ่ายเงิน กพส.) </t>
  </si>
  <si>
    <t>5670 ลว 12 พย. 67</t>
  </si>
  <si>
    <t>จัดซื้อกล่องพลาสติกเอนกประสงค์ ขนาด 100 ลิตร/500 ใบ (สสพ.2)</t>
  </si>
  <si>
    <t>5671 ลว 12 พย. 67</t>
  </si>
  <si>
    <t>จ้างทำตรายางประทับ 8 รายการ (ศสท.)</t>
  </si>
  <si>
    <t>5672 ลว 12 พย. 67</t>
  </si>
  <si>
    <t>จัดซื้อกระดาษถ่ายเอกสารหรือพิมพ์งาน 150 รีม (สนม) (โดยเบิกจ่ายเงินนอกงบประมาณ ฝากคลัง)</t>
  </si>
  <si>
    <t>5687 ลว 15 พย. 67</t>
  </si>
  <si>
    <t>จัดซื้อวัสดุโครงการฝึกอบรม 3 รายการ (สนม.)</t>
  </si>
  <si>
    <t>2256 ลว 12 พย. 67</t>
  </si>
  <si>
    <t>ร้าน เจ.เอ็น.พี กรุ๊ป</t>
  </si>
  <si>
    <t>จัดซื้อวัสดุโครงการฝึกอบรม 2 รายการ (กพก.)</t>
  </si>
  <si>
    <t>5904 ลว 22 พย. 67</t>
  </si>
  <si>
    <t>จัดซื้อครุภัณฑ์สำนักงาน เครื่องปรับอากาศ ระบบ Inverter</t>
  </si>
  <si>
    <t>5926 ลว 26 พย. 67</t>
  </si>
  <si>
    <t>ขนาด 18,000 บีทียู จำนวน 2 เครื่อง (กผง.)</t>
  </si>
  <si>
    <t>ใบสั่งซื้อ 4/2568 ลว. 26 พย. 67</t>
  </si>
  <si>
    <t>จัดซื้อของที่ระลึก 2 ชุด (กลุ่มวิเทศสัมพันธ์ กผง.)</t>
  </si>
  <si>
    <t>ร้านเบญจรงค์สวนจตุจักร</t>
  </si>
  <si>
    <t>1692 ลว 19 พย. 67</t>
  </si>
  <si>
    <t>จัดซื้อของที่ระลึก 1 ชุด (กลุ่มวิเทศสัมพันธ์ กผง.)</t>
  </si>
  <si>
    <t>1680 ลว 19 พย. 67</t>
  </si>
  <si>
    <t>จัดซื้อพานพุ่มดอกไม้สด 1 พาน (กลุ่มช่วยฯ สลก)</t>
  </si>
  <si>
    <t>4460 ลว 19 พย. 67</t>
  </si>
  <si>
    <t>จัดซื้อกระดาษถ่ายเอกสารหรือพิมพ์งาน 100 รีม (กกจ.)</t>
  </si>
  <si>
    <t>เฉพาะเจาะจง</t>
  </si>
  <si>
    <t>5925 ลว 26 พย. 67</t>
  </si>
  <si>
    <t>จ้างทำตรายางประทับ 2 รายการ (กลุ่มตรวจราชการ สลก)</t>
  </si>
  <si>
    <t>5936 ลว 26 พย. 67</t>
  </si>
  <si>
    <t xml:space="preserve">จัดซื้อน้ำมันเชื้อเพลิงสำหรับรถยนต์ราชการ ใช้ในโครงการสัมมนา โดยเบิกจ่ายจากเงินกองทุนพัฒนาสหกรณ์ </t>
  </si>
  <si>
    <t>หจก.ภูมิรพี 2007 (สาขา 5) จ.นครราชสีมา</t>
  </si>
  <si>
    <t>9784 ลว 22 พย. 67</t>
  </si>
  <si>
    <t>บริษัท บีแม็กซ์ ปิโตรเลี่ยม จำกัด (สาขา 3)</t>
  </si>
  <si>
    <t>(เงิน กพส.)</t>
  </si>
  <si>
    <t>บริษัท เขาใหญ่สเตชั่น จำกัด</t>
  </si>
  <si>
    <t>สหกรณ์โคนมไทยมิลค์ จำกัด</t>
  </si>
  <si>
    <t>จัดซื้อ/จัดจ้าง (กองพัฒนาระบบสนับสนุนการสหกรณ์)</t>
  </si>
  <si>
    <t>5974 ลว 27 พย. 67</t>
  </si>
  <si>
    <t>จัดซื้อวัสดุ 4 รายการ (โดยเบิกจ่ายเงินนอก เงินรายได้นิคมสหกรณ์)</t>
  </si>
  <si>
    <t>อยู่ในวงเงิน เงินนอกงบประมาณ</t>
  </si>
  <si>
    <t>5997 ลว 28 พย. 67</t>
  </si>
  <si>
    <t>จ้างทำตรายางประทับหมึกในตัว 6 รายการ (กลุ่มพัสดุ)</t>
  </si>
  <si>
    <t>5983 ลว 28 พย. 67</t>
  </si>
  <si>
    <t>จัดซื้อวัสดุสำนักงาน 6 รายการ (กลุ่มตรวจราชการ)</t>
  </si>
  <si>
    <t>5984 ลว 28 พย. 67</t>
  </si>
  <si>
    <t>จ้างจัดนิทรรศการเนื่องในงานวันเกษตรแห่งชาติ ปี 2568</t>
  </si>
  <si>
    <t>บริษัท ธีร์ บิสิเนส ซัพพลาย จำกัด</t>
  </si>
  <si>
    <t>ใบสั่งจ้าง 31/2568</t>
  </si>
  <si>
    <t>จ้างประชาสัมพันธ์เสริมสร้างภาพลักษณ์กรมส่งเสริมสหกรณ์ ผ่านสื่อ</t>
  </si>
  <si>
    <t>นางสาวธีรนันท์ จึงสุทธิวงษ์</t>
  </si>
  <si>
    <t>ใบสั่งจ้าง 23/2568</t>
  </si>
  <si>
    <t>ออนไลน์และสื่อหนังสือพิมพ์</t>
  </si>
  <si>
    <t>จัดซื้อน้ำดื่ม ประจำเดือนพฤศจิกายน 2567</t>
  </si>
  <si>
    <t>ร้าน สหกรณ์เทเวศน์ จำกัด</t>
  </si>
  <si>
    <t xml:space="preserve"> กษ 1103.2/6236</t>
  </si>
  <si>
    <t>ของหน่วยงานส่วนกลาง กรมส่งเสริมสหกรณ์</t>
  </si>
  <si>
    <t>18 ธ.ค. 2567</t>
  </si>
  <si>
    <t>จัดซื้อหนังสือพิมพ์ประจำเดือนพฤศจิกายน 2567 กองพัฒนาสหกรณ์ภาคการเกษตรและกลุ่มเกษตรกร</t>
  </si>
  <si>
    <t>ในห้องสมุดประจำเดือนพฤศจิกายน 2567</t>
  </si>
  <si>
    <t>จ้างเหมาดูแลกำจัดปลวก มด แมลงสาบ หนูและยุงประจำปีงบประมาณ พ.ศ. 2568 ประจำเดือนพฤศจิกายน 2567</t>
  </si>
  <si>
    <t>ห้างหุ้นส่วนจำกัด สยามธุรภัณฑ์, 14600 บาท</t>
  </si>
  <si>
    <t>สรุปผลการดำเนินการจัดซื้อจัดจ้างในรอบเดือนธันวาคม 2567</t>
  </si>
  <si>
    <t>วันที่  31 เดือน ธันวาคม พ.ศ. 2567</t>
  </si>
  <si>
    <t>จ้างถ่ายเอกสารประกอบการประชุมคณะอนุกรรมการส่งเสริมพัฒนาอาชีพและการตลาด ครั้งที่ 2/2567 (ของเดือนธันวาคม พ.ศ. 2567)</t>
  </si>
  <si>
    <t>บริษัท ลีโอซ่า จำกัด</t>
  </si>
  <si>
    <t>กษ 1103/10</t>
  </si>
  <si>
    <t>จ้างจัดนิทรรศการเนื่องในงานวันเกษตรแห่งชาติ ปี 2567</t>
  </si>
  <si>
    <t>เปลี่ยนถ่ายน้ำมันเครื่อง 2 ขจ 1574 กทม</t>
  </si>
  <si>
    <t>บริษัท โตโยต้า ลิบลา จำกัด</t>
  </si>
  <si>
    <t>กษ 1103/11</t>
  </si>
  <si>
    <t>3 ธค 67</t>
  </si>
  <si>
    <t>จ้างปรับปรุงประสิทธิภาพระบบงานสารบรรณอิเล็กทรอนิกส์</t>
  </si>
  <si>
    <t>บริษัท เอ็กเซลล์ลิงค์ จำกัด</t>
  </si>
  <si>
    <t>ส.49/2568</t>
  </si>
  <si>
    <t>ครั้งที่ 2 ปีงบประมาณ 2568</t>
  </si>
  <si>
    <t>11 ธค 67</t>
  </si>
  <si>
    <t>จ้างเหมาบริการเพื่อปฏิบัติงานตามอำนาจหน้าที่ของสำนักเลขานุการกรม</t>
  </si>
  <si>
    <t xml:space="preserve">นางสมจิตร  ส่องสว่าง </t>
  </si>
  <si>
    <t>ส. 50/2568</t>
  </si>
  <si>
    <t>ส. 50/2567</t>
  </si>
  <si>
    <t>กรมส่งเสริมสหกรณ์ ประจำปีงบประมาณ พ.ศ. 2568</t>
  </si>
  <si>
    <t xml:space="preserve">    5943 ลว. 26 พ.ย. 67</t>
  </si>
  <si>
    <t xml:space="preserve">    6062 ลว.  2 ธ.ค. 67</t>
  </si>
  <si>
    <t>จ้างซ่อมรถยนต์ที่เกิดอุบัติเหตุ</t>
  </si>
  <si>
    <t>ห้างหุ้นจำกัด ซี.วี.พี การาจ</t>
  </si>
  <si>
    <t xml:space="preserve">    5734 ลว. 14 พ.ย. 67</t>
  </si>
  <si>
    <t>จัดซื้อหนังสือพิมพ์ประจำเดือนพฤศจิกายน 2567</t>
  </si>
  <si>
    <t>จ้างซ่อมเครื่องปริ้นเตอร์ (โดยใช้เงินกองทุนพัฒนา</t>
  </si>
  <si>
    <t xml:space="preserve">    6127 ลว.  6 ธ.ค. 67</t>
  </si>
  <si>
    <t>สหกรณ์)</t>
  </si>
  <si>
    <t>จ้างซ่อมเครื่องคอมพิวเตอร์ และเครื่องปริ้นเตอร์</t>
  </si>
  <si>
    <t xml:space="preserve">    6119 ลว.  6 ธ.ค. 67</t>
  </si>
  <si>
    <t xml:space="preserve">    5970 ลว. 27 พ.ย. 67</t>
  </si>
  <si>
    <t xml:space="preserve">    5940 ลว. 26 พ.ย. 67</t>
  </si>
  <si>
    <t xml:space="preserve">    6230 ลว. 17 ธ.ค. 67</t>
  </si>
  <si>
    <t xml:space="preserve">    6234 ลว. 17 ธ.ค. 67</t>
  </si>
  <si>
    <t xml:space="preserve">    6265 ลว. 20 ธ.ค. 67</t>
  </si>
  <si>
    <t xml:space="preserve">    6250 ลว. 18 ธ.ค. 67</t>
  </si>
  <si>
    <t xml:space="preserve">    6228 ลว. 17 ธ.ค. 67</t>
  </si>
  <si>
    <t>จ้างซ่อมเครื่องโทรสาร</t>
  </si>
  <si>
    <t xml:space="preserve">    6229 ลว. 17 ธ.ค. 67</t>
  </si>
  <si>
    <t xml:space="preserve">    6231 ลว. 17 ธ.ค. 67</t>
  </si>
  <si>
    <t xml:space="preserve">จัดซื้อวัสดุสำนักงาน 15 รายการ (เงิน กพส.) </t>
  </si>
  <si>
    <t>กษ 5516 ลว 1 พย. 67</t>
  </si>
  <si>
    <t>จัดซื้อครุภัณฑ์เครื่องปรับอากาศ รบบ Inverter (สลก)</t>
  </si>
  <si>
    <t>บริษัท ธนสรณ์ วิศวกรรม จำกัด</t>
  </si>
  <si>
    <t>ใบสั่งซื้อ 5/2568 ลว.8ธค67</t>
  </si>
  <si>
    <t>ขนาดไม่น้อยกว่า 13,000 บีทียู จำนวน 1 เครื่อง</t>
  </si>
  <si>
    <t>ขนาดไม่น้อยกว่า 36,000 บีทียู จำนวน 1 เครื่อง</t>
  </si>
  <si>
    <t>จัดซื้อวัสดุโครงการสัมมนา 6 รายการ (เงิน กพส.)</t>
  </si>
  <si>
    <t>บริษัท มาเธอร์ แอนด์ ซัน การ์เม้นท์ จำกัด</t>
  </si>
  <si>
    <t>กษ 6100 ลว 4 ธค. 67</t>
  </si>
  <si>
    <t>ร้านเอนกสเตชั้นเนอรี่</t>
  </si>
  <si>
    <t>จัดซื้อวัสดุสำนักงาน 22 รายการ (กพก)</t>
  </si>
  <si>
    <t>กษ 6072ลว 3 ธค. 67</t>
  </si>
  <si>
    <t>จัดซื้อวัสดุสำนักงาน 3 รายการ (สลก)</t>
  </si>
  <si>
    <t>กษ 6073 ลว 3 ธค. 67</t>
  </si>
  <si>
    <t>จัดเช่าห้องประชุมโครงการฝึกอบรม</t>
  </si>
  <si>
    <t>บริษัท ไมด้า แกรนด์ ทาวราวดี จำกัด จ.นครปฐม</t>
  </si>
  <si>
    <t>กษ 6074 ลว 3 ธค. 67</t>
  </si>
  <si>
    <t>จัดซื้อวัสดุสำนักงาน 4 รายการ (สทส)</t>
  </si>
  <si>
    <t>กษ 6101 ลว 4 ธค. 67</t>
  </si>
  <si>
    <t>จัดซื้อวัสดุโครงการฝึกอบรม 4 รายการ (กพง)</t>
  </si>
  <si>
    <t>กษ 6115 ลว 4 ธค. 67</t>
  </si>
  <si>
    <t>จัดซื้อวัสดุสำนักงาน 7 รายการ (ศสท.)</t>
  </si>
  <si>
    <t>กษ 6143 ลว 14 ธค. 67</t>
  </si>
  <si>
    <t>จัดซื้อวัสดุโครงการประชุม 8 รายการ (กพน)</t>
  </si>
  <si>
    <t>กษ 6172 ลว 13 ธค. 67</t>
  </si>
  <si>
    <t>จัดซื้ออุปกรณ์บันทึกข้อมูล 3 อัน (กลุ่มช่วยฯ)</t>
  </si>
  <si>
    <t>กษ 6174 ลว 16 ธค. 67</t>
  </si>
  <si>
    <t>จัดจ้างทำตรายางสำหรับประทับ 3 รายการ (กลุ่มช่วยฯ)</t>
  </si>
  <si>
    <t>กษ 6193 ลว 16 ธค. 67</t>
  </si>
  <si>
    <t>จัดซื้อพานพุ่มดอกไม้สด 1 พาน (กลุ่มชวยฯ)</t>
  </si>
  <si>
    <t xml:space="preserve">ร้าน เอ.โอ.ดี ซัพพลาย </t>
  </si>
  <si>
    <t>กษ 4757 ลว 9 ธค. 67</t>
  </si>
  <si>
    <t>จัดซื้อวัสดุใช้ในโครงการ 2 รายการ (สนม)</t>
  </si>
  <si>
    <t>กษ 2420 ลว 4 ธค. 67</t>
  </si>
  <si>
    <t>จัดซื้อวัสดุใช้ในโครงการ 3 รายการ (กพก)</t>
  </si>
  <si>
    <t>กษ 4390 ลว 4 ธค. 67</t>
  </si>
  <si>
    <t>จัดซื้อวัสดุสำนักงาน 7 รายการ (สนม.)</t>
  </si>
  <si>
    <t>กษ 6226 ลว 17 ธค. 67</t>
  </si>
  <si>
    <t>จัดซื้อวัสดุสำนักงาน 2 รายการ (กลุ่มช่วยฯ)</t>
  </si>
  <si>
    <t>กษ 6245 ลว. 17 ธค 67</t>
  </si>
  <si>
    <t>จัดซื้อวัสดุสำนักงาน 3 รายการ (กองคลัง)</t>
  </si>
  <si>
    <t>กษ 6244 ลว. 17 ธค 67</t>
  </si>
  <si>
    <t>จัดซื้ออุปกรณ์ซ่อมสุขภัณฑ์ 4 รายการ (สทส)</t>
  </si>
  <si>
    <t>กษ 6225 ลว. 17 ธค 67</t>
  </si>
  <si>
    <t>จัดซื้อวัสดุใช้ในโครงการ 2 รายการ (สสพ.1)</t>
  </si>
  <si>
    <t>กษ 5111 ลว. 11 ธค 67</t>
  </si>
  <si>
    <t>จัดจ้างทำตรายางสำหรับประทับ 18 รายการ (สสพ.1)</t>
  </si>
  <si>
    <t>กษ 6264 ลว. 20 ธค 67</t>
  </si>
  <si>
    <t>จัดจ้างทำตรายางสำหรับประทับ 9 รายการ (กตน)</t>
  </si>
  <si>
    <t>กษ 6364 ลว. 23 ธค 67</t>
  </si>
  <si>
    <t>จัดซื้อวัสดุสำนักงาน 14 รายการ (สสพ.2)</t>
  </si>
  <si>
    <t>กษ 6375 ลว. 24 ธค 67</t>
  </si>
  <si>
    <t>จัดซื้อวัสดุสำนักงาน 11 รายการ (กพน)</t>
  </si>
  <si>
    <t>กษ 6404 ลว. 26 ธค 67</t>
  </si>
  <si>
    <t>จัดจ้างทำตรายางสำหรับประทับ 2 รายการ (สนม)</t>
  </si>
  <si>
    <t>กษ 6401 ลว. 26 ธค 67</t>
  </si>
  <si>
    <t>จัดจ้างทำตรายางสำหรับประทับ 28 รายการ (สนม)</t>
  </si>
  <si>
    <t>กษ 6402 ลว. 26 ธค 67</t>
  </si>
  <si>
    <t>จัดซื้อกล่องจัดเก็บเอกสาร 50 กล่อง (สนม)</t>
  </si>
  <si>
    <t>กษ 6403 ลว. 26 ธค 67</t>
  </si>
  <si>
    <t>จัดซื้อวัสดุจัดกิจกรรมจิตอาสา 3 รายการ (กคร)</t>
  </si>
  <si>
    <t>กษ 813 ลว. 20 ธค 67</t>
  </si>
  <si>
    <t>จัดซื้อวัสดุสำนักงาน 24 รายการ (สสพ.1)</t>
  </si>
  <si>
    <t>กษ 6437 ลว. 27 ธค 67</t>
  </si>
  <si>
    <t xml:space="preserve">จัดจ้างทำป้ายไวนิลและขออนุมัติเบิกเงิน โครงการอบรมทางไกล </t>
  </si>
  <si>
    <t>TMAX Design (เงินยืม)</t>
  </si>
  <si>
    <t>เงินยืม</t>
  </si>
  <si>
    <t>(Conference) เรื่อง “การป้องกันผลประโยชน์ทับซ้อน</t>
  </si>
  <si>
    <t>จ้างติดตั้งหลังคากันสาด อาคารกรมหมื่นพิทยาลงกรณ์ สำนักพัฒนาและถ่ายทอดเทคโนโลยีการสหกรณ์</t>
  </si>
  <si>
    <t xml:space="preserve">บริษัท นวธรโยธา จำกัด </t>
  </si>
  <si>
    <t>ส.51/2568 ลว. 23 ธ.ค. 67</t>
  </si>
  <si>
    <t>จ้างประชาสัมพันธ์โครงการจัดแสดงและจำหน่ายสินค้าเกษตรอัตลักษณ์</t>
  </si>
  <si>
    <t>นางวารินทร์ลดา สร้อยอาภรณ์</t>
  </si>
  <si>
    <t>ใบสั่งจ้าง 34/2568</t>
  </si>
  <si>
    <t>พื้นถิ่น/ผลิตภัณพ์ชุมชนและสินค้าสหกรณ์</t>
  </si>
  <si>
    <t>20 ธค 68</t>
  </si>
  <si>
    <t>จัดซื้อน้ำดื่มส่วนกลาง เดือนธันวาคม 2567 (ประจำปีงบประมาณ พ.ศ. 2568)</t>
  </si>
  <si>
    <t>ในห้องสมุดประจำเดือนธันวาคม 2567 (ประจำปีงบประมาณ พ.ศ. 2568)</t>
  </si>
  <si>
    <t>จัดซื้อหนังสือพิมพ์ประจำเดือนธันวาคม 2567 (ประจำปีงบประมาณ พ.ศ. 2568)</t>
  </si>
  <si>
    <t>ประจำปีงบประมาณ พ.ศ. 2568 ประจำเดือนธันวาคม 2567</t>
  </si>
  <si>
    <t>สรุปผลการดำเนินการจัดซื้อจัดจ้างในรอบเดือนมกราคม 2568</t>
  </si>
  <si>
    <t>วันที่  31 เดือน มกราคม พ.ศ. 2568</t>
  </si>
  <si>
    <t>รายชื่อผู้เสนอราคา 
และราคาที่เสนอ</t>
  </si>
  <si>
    <t>ผู้ได้รับการคัดเลือก
และราคาที่ตกลงซื้อหรือจ้าง</t>
  </si>
  <si>
    <t>จ้างพิมพ์บอร์ดประชาสัมพันธ์โครงการส่งความสุขปีงบประมาณ 2568</t>
  </si>
  <si>
    <t>กษ 1103/15</t>
  </si>
  <si>
    <t>กระทรวงเกษตรและสหกรณ์</t>
  </si>
  <si>
    <t>7 มค 68</t>
  </si>
  <si>
    <t>จัดทำป้ายห้องประชุม</t>
  </si>
  <si>
    <t>กษ 1103/12</t>
  </si>
  <si>
    <t>27 ธค 67</t>
  </si>
  <si>
    <t>ซ่อมบำรุงรักษารถยนต์ ฟอร์ด 3 ขษ 7350 กทม สพพ2</t>
  </si>
  <si>
    <t>ห้างหุ้นส่วนจำกัด ซี.วี.พี การาจ</t>
  </si>
  <si>
    <t xml:space="preserve">กษ 1103/14 </t>
  </si>
  <si>
    <t>6 มค 68</t>
  </si>
  <si>
    <t>รายงานการจ้างทำป้ายไวนิล โครงการเสริมสร้างคุณธรรม จริยธรรม</t>
  </si>
  <si>
    <t>ร้าน TMAX DESIGN</t>
  </si>
  <si>
    <t>ว 119</t>
  </si>
  <si>
    <t>ป้องกันและปราบปรามการทุจริต</t>
  </si>
  <si>
    <t>รายงานการจ้างทำป้ายไวนิล โครงการอบรมข้าราชการพลเรือนสามัญ</t>
  </si>
  <si>
    <t>ที่อยู่ระหว่างการทดลองปฏิบัติหน้าที่ราชการของกรมส่งเสริมสหกรณ์</t>
  </si>
  <si>
    <t>(ปฐมนิเทศ)</t>
  </si>
  <si>
    <t>จัดซื้อน้ำดื่มส่วนกลาง เดือนธันวาคม 2567</t>
  </si>
  <si>
    <t>จ้างเหมารถยนต์โดยสารปรับอากาศ</t>
  </si>
  <si>
    <t>นายประจักร รักมะณี</t>
  </si>
  <si>
    <t>กษ 1103/13</t>
  </si>
  <si>
    <t>3 มค 68</t>
  </si>
  <si>
    <t>ขอส่งรถยนต์กองพัฒนาสหกรณ์เพื่อตรวจสภาพ 1 นก 9472 กทม</t>
  </si>
  <si>
    <t xml:space="preserve">กษ 1103/16 </t>
  </si>
  <si>
    <t>16 มค 68</t>
  </si>
  <si>
    <t>จ้างถ่ายเอกสารประกอบการนำเสนอของวิทยากร โครงการพัฒนาบุคลากร</t>
  </si>
  <si>
    <t>ร้าน บอสโกถ่ายเอกสาร</t>
  </si>
  <si>
    <t>กษ 1103/17</t>
  </si>
  <si>
    <t>เพื่อส่งเสริมสหกรณ์จัดทำแผนธุรกิจและวิเคราะห์การลงทุน</t>
  </si>
  <si>
    <t>24 มค 68</t>
  </si>
  <si>
    <t>จ้างเหมาบริการตกแต่งสถานที่เนื่องในโอกาสวันคล้ายวันพระบรมราช</t>
  </si>
  <si>
    <t>นายสำรวย ศรีงาม</t>
  </si>
  <si>
    <t>กษ 1103.2/6201</t>
  </si>
  <si>
    <t>สมภพ และขออนุมัติเบิกจ่ายเงิน</t>
  </si>
  <si>
    <t>16 ธ.ค. 2567</t>
  </si>
  <si>
    <t>จ้างจัดนิทรรศการในงานเทศกาลโคนมแห่งชาติ ประจำปีงบประมาณ พ.ศ. 2568</t>
  </si>
  <si>
    <t>นายทวีชัย  หมื่นรักษ์</t>
  </si>
  <si>
    <t>นายทวีชัย  หมื่นรักษ์, 499800 บาท</t>
  </si>
  <si>
    <t>ใบสั่งจ้าง 38/2568</t>
  </si>
  <si>
    <t>16 ม.ค. 2568</t>
  </si>
  <si>
    <r>
      <t>จ้าง</t>
    </r>
    <r>
      <rPr>
        <sz val="16"/>
        <rFont val="TH SarabunIT๙"/>
        <family val="2"/>
      </rPr>
      <t>ประชาสัมพันธ์โครงการจัดแสดงและจำหน่าย</t>
    </r>
  </si>
  <si>
    <t>สำนักสื่อสร้างสุข</t>
  </si>
  <si>
    <t>ใบสั่งจ้าง 39/2568</t>
  </si>
  <si>
    <t>สินค้าเกษตรอัตลักษณ์พื้นถิ่น/ผลิตภัณฑ์ชุมชนและสินค้าสหกรณ์</t>
  </si>
  <si>
    <t>จัดซื้อวัสดุสำนักงาน 3 รายการ (กลุ่มสารบรรณ สลก.)</t>
  </si>
  <si>
    <t>กษ 28 ลว 6 มค. 68</t>
  </si>
  <si>
    <t>จัดซื้อวัสดุสำนักงาน 1 รายการ (กลุ่มจัดที่ดินฯ กพน.)</t>
  </si>
  <si>
    <t>กษ 62 ลว 7 มค. 68</t>
  </si>
  <si>
    <t>จัดซื้อวัสดุสำนักงาน 7 รายการ (ฝบท.กค)</t>
  </si>
  <si>
    <t>กษ 104 ลว 13 มค. 68</t>
  </si>
  <si>
    <t>จัดซื้อวัสดุสำนักงาน 3 รายการ (กลุ่มการเงิน กค.)</t>
  </si>
  <si>
    <t>กษ 105 ลว 7 มค. 68</t>
  </si>
  <si>
    <r>
      <t xml:space="preserve">จัดซื้อครุภัณฑ์ 5 รายการ </t>
    </r>
    <r>
      <rPr>
        <b/>
        <sz val="16"/>
        <rFont val="TH SarabunIT๙"/>
        <family val="2"/>
      </rPr>
      <t>(โดยใช้เงินกองทุนพัฒนาสหกรณ์)</t>
    </r>
  </si>
  <si>
    <t>อยู่ในวงเงินงบประมาณ (กพส.)</t>
  </si>
  <si>
    <t>ใบสั่งซื้อ .6/2568 ลว 22 มค. 68</t>
  </si>
  <si>
    <t>จัดซื้อกระดาษถ่ายเอกสารหรือพิมพ์งาน 300 รีม (กค)</t>
  </si>
  <si>
    <t>กษ 153 ลว 15 มค. 68</t>
  </si>
  <si>
    <t>จ้างพิมพ์แบบพิมพ์ 11 รายการ (ส่วนกลาง)</t>
  </si>
  <si>
    <t>ชุมนุมสหกรณ์การเกษตรแห่งประเทศไทย จำกัด</t>
  </si>
  <si>
    <t>ใบสั่งจ้าง 37/2568 ลว 15 มค. 68</t>
  </si>
  <si>
    <t>จัดซื้อวัสดุโครงการฝึกอบรม 2 รายการ (สนม)</t>
  </si>
  <si>
    <t>ร้าน เจ.เอ็น.พี. กรุ๊ป</t>
  </si>
  <si>
    <t>กษ 1115/59 ลว 10 มค. 68</t>
  </si>
  <si>
    <t>จัดจ้างทำตรายางสำหรับประทับ 45 รายการ (กพก)</t>
  </si>
  <si>
    <t>กษ 184 ลว 17 มค. 68</t>
  </si>
  <si>
    <r>
      <t>จัดซื้อวัสดุโครงการฝึกอบรม 3 รายการ</t>
    </r>
    <r>
      <rPr>
        <b/>
        <sz val="16"/>
        <rFont val="TH SarabunIT๙"/>
        <family val="2"/>
      </rPr>
      <t xml:space="preserve"> (โดยใช้เงินกองทุนพัฒนาสหกรณ์) </t>
    </r>
  </si>
  <si>
    <t>ร้าน จี.ซี.เอส.ช๊อป (อาม่วน แซ่ตั้ง)</t>
  </si>
  <si>
    <t>กษ 269 ลว 21 มค. 68</t>
  </si>
  <si>
    <t>จัดซื้อวัสดุใช้ในโครงการ 3 รายการ (สนม)</t>
  </si>
  <si>
    <t>กษ 1115/2497 ลว 14 มค. 68</t>
  </si>
  <si>
    <t>จัดซื้อวัสดุใช้ในโครงการ 6 รายการ (สสพ.1)</t>
  </si>
  <si>
    <t>กษ 1109.7/16 ลว 8 มค. 68</t>
  </si>
  <si>
    <t>จ้างเหมาตกแต่งสถานที่พร้อมอุปกรณ์ กิจกรรมเฉลิมพระเกียรติ</t>
  </si>
  <si>
    <t>ร้าน เอ.โอ.ดี. ซัพพลาย โดยนางสาวศิริพร เศวตนันทิกุล</t>
  </si>
  <si>
    <t>กษ 1111/213 ลว 15 มค. 68</t>
  </si>
  <si>
    <t>จัดซื้อกระดาษถ่ายเอกสารหรือพิมพ์งาน 250 รีม (กพง)</t>
  </si>
  <si>
    <t>กษ 267 ลว 21 มค. 68</t>
  </si>
  <si>
    <t>จัดซื้อของสมนาคุณศึกษาดูงานโครงการฯ 8 ชุด (สทส)</t>
  </si>
  <si>
    <t>กษ 386 ลว 21 มค. 68</t>
  </si>
  <si>
    <t>จัดซื้อวัสดุโครงการฝึกอบรม 3 รายการ (สทส)</t>
  </si>
  <si>
    <t>กษ 275 ลว 22 มค. 68</t>
  </si>
  <si>
    <t xml:space="preserve">จัดซื้อน้ำมันเชื้อเพลิงรถยนต์ราชการ (รถตู้) 1 คัน โครงการฝึกอบรม </t>
  </si>
  <si>
    <t xml:space="preserve">ห.จ.ก. รุ่งเรืองกิจเกษมปิโตรเลี่ยม จ.นครราชสีมา </t>
  </si>
  <si>
    <t>กษ 1102/289 ลว 21 มค. 68</t>
  </si>
  <si>
    <t>ห.จ.ก. สกุลทองทับกวาง จ.สระบุรี</t>
  </si>
  <si>
    <t>จัดซื้อกระเป๋าเอกสาร 100 ใบ โครงการฝึกอบรม (สนม)</t>
  </si>
  <si>
    <t>กษ 297 ลว 23 มค. 68</t>
  </si>
  <si>
    <t>จัดซื้อวัสดุโครงการฝึกอบรม 5 รายการ (สทส)</t>
  </si>
  <si>
    <t>กษ 1111/157 ลว 15 มค. 68</t>
  </si>
  <si>
    <t>จัดจ้างทำตรายางสำหรับประทับ 8 รายการ (สสพ.2)</t>
  </si>
  <si>
    <t>กษ 310 ลว 24 มค. 68</t>
  </si>
  <si>
    <t>จัดจ้างทำตรายางสำหรับประทับ 36 รายการ (กกจ)</t>
  </si>
  <si>
    <t>กษ 309 ลว 24 มค. 68</t>
  </si>
  <si>
    <t>จัดซื้อวัสดุสำนักงาน 37 รายการ (กกจ)</t>
  </si>
  <si>
    <t>กษ 321 ลว 27 มค. 68</t>
  </si>
  <si>
    <t>จัดซื้อวัสดุใช้ในโครงการประชุมฯ 5 รายการ (กพง)</t>
  </si>
  <si>
    <t>กษ 1106/111 ลว 16 มค. 68</t>
  </si>
  <si>
    <t>จัดซื้อวัสดุใช้ในโครงการประชุมฯ 4 รายการ (กพง)</t>
  </si>
  <si>
    <t>กษ 1106/117 ลว 17 มค. 68</t>
  </si>
  <si>
    <t>จัดซื้อวัสดุใช้ในโครงการประชุมฯ 2 รายการ (กพก)</t>
  </si>
  <si>
    <t>กษ 1107/185 ลว 17 มค. 68</t>
  </si>
  <si>
    <t>จัดซื้อวัสดุใช้ในโครงการประชุมฯ 3 รายการ (สสพ.2)</t>
  </si>
  <si>
    <t>บริษัท จัสมิน จีนิค จำกัด</t>
  </si>
  <si>
    <t>กษ 1110/292 ลว 22 มค. 68</t>
  </si>
  <si>
    <t>จัดซื้อของที่ระลึกมอบให้ชาวต่างชาติ 1 ชุด (กผง)</t>
  </si>
  <si>
    <t>ร้านเบญจรงค์ สวนจตุจักร</t>
  </si>
  <si>
    <t>กษ 1104/120 ลว 29 มค. 68</t>
  </si>
  <si>
    <t>จัดซื้อวัสดุโครงการประชุมฯ กระเป๋าเอกสาร 140 ใบ (กพน)</t>
  </si>
  <si>
    <t>บริษัท กรีนเวิลด์ แมนูแฟคทอรี่ จำกัด</t>
  </si>
  <si>
    <t>กษ 1105/303 ลว 17 มค. 68</t>
  </si>
  <si>
    <t>ประจำปีงบประมาณ พ.ศ. 2568 ประจำเดือนตุลาคม 2567</t>
  </si>
  <si>
    <t>ในห้องสมุดประจำเดือนธันวาคม 2567</t>
  </si>
  <si>
    <t xml:space="preserve">จ้างซ่อมเครื่องคอมพิวเตอร์ </t>
  </si>
  <si>
    <t xml:space="preserve">  ใบสั่งจ้าง   15/2568  ลว.  2 ม.ค. 68</t>
  </si>
  <si>
    <t>จัดซื้อหนังสือพิมพ์ประจำเดือนธันวาคม 2567</t>
  </si>
  <si>
    <t>ประจำปีงบประมาณ พ.ศ. 2568 ประจำเดือนพฤศจิกายน 2567</t>
  </si>
  <si>
    <t>จ้างซ่อมเครื่องโปรเจคเตอร์ และเครื่องกล้องถ่ายภาพวีดีโอ</t>
  </si>
  <si>
    <t xml:space="preserve">    6368 ลว. 23 ธ.ค. 67</t>
  </si>
  <si>
    <t xml:space="preserve">   ใบสั่งจ้าง    89 /2568 ลว.  8 ม.ค. 68</t>
  </si>
  <si>
    <t xml:space="preserve">    ใบสั่งจ้าง   90/2568  ลว.  8 ม.ค. 68</t>
  </si>
  <si>
    <t xml:space="preserve">    6399 ลว. 25 ธ.ค. 67</t>
  </si>
  <si>
    <t>จ้างซ่อมเครื่องคอมพิวเตอร์แบบพกพา</t>
  </si>
  <si>
    <t xml:space="preserve">    119 ลว. 13 ม.ค. 68</t>
  </si>
  <si>
    <t xml:space="preserve">    6451 ลว. 27 ธ.ค. 67</t>
  </si>
  <si>
    <t>จ้างซ่อมเปลี่ยนโว๊คอัพประตูกระจกอลูมิเนียม</t>
  </si>
  <si>
    <t xml:space="preserve">     88 ลว.  8 ม.ค. 68</t>
  </si>
  <si>
    <t>จ้างซ่อมเครื่องพิมพ์เลเซอร์</t>
  </si>
  <si>
    <t xml:space="preserve">    185 ลว. 17 ม.ค. 68</t>
  </si>
  <si>
    <t>จ้างซ่อมเก้าอี้สำนักงาน</t>
  </si>
  <si>
    <t xml:space="preserve">    265 ลว. 21 ม.ค. 68</t>
  </si>
  <si>
    <t>จ้างซ่อมเครื่องพิมพ์</t>
  </si>
  <si>
    <t xml:space="preserve">    144 ลว. 15 ม.ค. 68</t>
  </si>
  <si>
    <t>จ้างซ่อมจอคอมพิวเตอร์</t>
  </si>
  <si>
    <t xml:space="preserve">     91 ลว.  8 ม.ค. 68</t>
  </si>
  <si>
    <t xml:space="preserve">    186 ลว. 17 ม.ค. 68</t>
  </si>
  <si>
    <t>จ้างเหมารถตู้ปรับอากาศไม่ประจำทาง</t>
  </si>
  <si>
    <t>บริษัท วันแบงคอก9666 จำกัด</t>
  </si>
  <si>
    <t>ใบสั่งจ้าง 41/2568</t>
  </si>
  <si>
    <t>จ้างเหมารถตู้ สสพ 2</t>
  </si>
  <si>
    <t>ใบสั่งจ้าง 40/2568</t>
  </si>
  <si>
    <t>จ้างเหมารถตู้ในการศึกษาดูงานโครงการฝึกอบรมข้าราชการบรรจุใหม่</t>
  </si>
  <si>
    <t>ห้างหุ้นส่วนจำกัด เอกทัศน์ ทัวร์</t>
  </si>
  <si>
    <t>ใบสั่งจ้าง 42/2568</t>
  </si>
  <si>
    <t xml:space="preserve">หลักสูตร "เสริมสร้างสมรรถนะนักส่งเสริมสหกรณ์" รุ่นที่ 21-22 </t>
  </si>
  <si>
    <t>จัดซื้อหนังสือพิมพ์ประจำเดือนมกราคม 2568 กองพัฒนาสหกรณ์ภาคการเกษตรและกลุ่มเกษตรกร</t>
  </si>
  <si>
    <t>ในห้องสมุดประจำเดือนมกราคม 2568</t>
  </si>
  <si>
    <t>จัดซื้อน้ำดื่มเดือนมกราคม 2568 ของหน่วยงานส่วนกลางกรม</t>
  </si>
  <si>
    <t xml:space="preserve">กษ 1103/4758 </t>
  </si>
  <si>
    <t>ประจำปีงบประมาณ พ.ศ. 2568 ประจำเดือน</t>
  </si>
  <si>
    <t>มกราคม 2568 และเดือนกุมภาพันธ์ 2568</t>
  </si>
  <si>
    <t>สรุปผลการดำเนินการจัดซื้อจัดจ้างในรอบเดือนกุมภาพันธ์ 2568</t>
  </si>
  <si>
    <t>วันที่  28 เดือน กุมภาพันธ์ พ.ศ. 2568</t>
  </si>
  <si>
    <t>จ้างประชาสัมพันธ์ความก้าวหน้าพัฒนาผลิตภัณฑ์กาแฟของสถาบันเกษตรกรในพื้นที่ภาคเหนือผ่านการจัดกิจกรรมสื่อมวลชนสัญจร</t>
  </si>
  <si>
    <t xml:space="preserve">นางสาวธีรนันท์ จึงสุทธิรักษ์ </t>
  </si>
  <si>
    <t>ใบสั่งจ้าง 43/2568</t>
  </si>
  <si>
    <t>4 ก.พ. 2568</t>
  </si>
  <si>
    <t xml:space="preserve">จ้างเหมารถบัสปรับอากาศ </t>
  </si>
  <si>
    <t xml:space="preserve">บริษัท วันแบงคอก9666 จำกัด </t>
  </si>
  <si>
    <t>ใบสั่งจ้าง 47/2568</t>
  </si>
  <si>
    <t>14 ก.พ. 2568</t>
  </si>
  <si>
    <t>จัดซื้อหนังสือพิมพ์ประจำเดือนมกราคม 2568</t>
  </si>
  <si>
    <t>จ้างซ่อมเครื่องคอมพิวเตอร์ (โดยใช้เงินกองทุนพัฒนาสหกรณ์)</t>
  </si>
  <si>
    <t xml:space="preserve">    420 ลว.  3 ก.พ. 68</t>
  </si>
  <si>
    <t xml:space="preserve">    479 ลว.  5 ก.พ. 68</t>
  </si>
  <si>
    <t>จ้างค่าจัดซื้อวัสดุอุปกรณ์เพื่อใช้ในการจัดกิจกรรมเฉลิม</t>
  </si>
  <si>
    <t xml:space="preserve">    158 ลว.  15 ม.ค. 68</t>
  </si>
  <si>
    <t>พระบาทสมเด็จพระเจ้าอยู่หัว</t>
  </si>
  <si>
    <t xml:space="preserve">    502 ลว.  5 ก.พ. 68</t>
  </si>
  <si>
    <t xml:space="preserve">    507 ลว.  6 ก.พ. 68</t>
  </si>
  <si>
    <t xml:space="preserve">    608 ลว. 14 ก.พ. 68</t>
  </si>
  <si>
    <t xml:space="preserve">     609 ลว. 14 ก.พ. 68</t>
  </si>
  <si>
    <t xml:space="preserve">     607 ลว. 14 ก.พ. 68</t>
  </si>
  <si>
    <t>จ้างซ่อมเครื่อทำน้ำเย็น-น้ำร้อน</t>
  </si>
  <si>
    <t xml:space="preserve">     770 ลว. 21 ก.พ. 68</t>
  </si>
  <si>
    <t xml:space="preserve">     769 ลว. 21 ก.พ. 68</t>
  </si>
  <si>
    <t xml:space="preserve">     817 ลว. 26 ก.พ. 68</t>
  </si>
  <si>
    <t>จ้างพิมพ์บอร์ดประชาสัมพันธ์วันสหกรณ์แห่งชาติ 26 กุมภาพันธ์ 2568</t>
  </si>
  <si>
    <t>กษ 1103/18</t>
  </si>
  <si>
    <t>109 ปี สหกรณ์ไทย</t>
  </si>
  <si>
    <t>19 กพ 68</t>
  </si>
  <si>
    <t>จ้างทำโล่รางวัลและแผ่นป้ายไวนิลแสดงความยินดีให้แก่สหกรณ์</t>
  </si>
  <si>
    <t>ร้านพุทธมณฑลถ้วยรางวัล</t>
  </si>
  <si>
    <t>ใบสั่งจ้าง 50/2568</t>
  </si>
  <si>
    <t>และกลุ่มเกษตรกรดีเด่น ระดับภาค ประจำปีงบประมาณ 2568</t>
  </si>
  <si>
    <t>จ้างประชาสัมพันธ์ "วันสหกรณ์แห่งชาติ" ในหนังสือพิมพ์สยามรัฐรายวัน</t>
  </si>
  <si>
    <t>บริษัท สยามรัฐ จำกัด</t>
  </si>
  <si>
    <t>ใบสั่งจ้าง 48/2568</t>
  </si>
  <si>
    <t>18 กพ 68</t>
  </si>
  <si>
    <t>จ้างเหมารถโดยสารปรับอากาศเพื่อใช้ในโครงการฝึกอบรม หลักสูตร</t>
  </si>
  <si>
    <t>บริษัท ธนัชวิชญ์ แทรเวล กรุ๊ป จำกัด</t>
  </si>
  <si>
    <t>ใบสั่งจ้าง 49/2568</t>
  </si>
  <si>
    <t>"การสร้างผู้นำที่มีศักยภาพสำหรับอนาคต"</t>
  </si>
  <si>
    <t>จ้างโครงการประชาสัมพันธ์ผลการดำเนินงาน เพื่อสร้างและยกระดับภาพลักษณ์กรมส่งเสริมสหกรณ์เชิงรุก ผ่านสื่อออนไลน์</t>
  </si>
  <si>
    <t>บริษัท สารสู่อนาคต จำกัด</t>
  </si>
  <si>
    <t>ใบสั่งจ้าง 55/2568</t>
  </si>
  <si>
    <t>26 กพ. 68</t>
  </si>
  <si>
    <t>จ้างปรับปรุงห้องอธิบดีกรมส่งเสริมสหกรณ์</t>
  </si>
  <si>
    <t>บริษัท โชคพรชัย คอนสตรั๊คชั่น จำกัด</t>
  </si>
  <si>
    <t>ใบสั่งจ้าง 54/2568</t>
  </si>
  <si>
    <t>26 กพ 68</t>
  </si>
  <si>
    <t>จัดจ้างทำตรายางสำหรับประทับ 2 รายการ (กลุ่มตรวจราชการ)</t>
  </si>
  <si>
    <t>กษ 421 ลว 3 กพ. 68</t>
  </si>
  <si>
    <t>จัดจ้างทำตรายางสำหรับประทับ 1 รายการ (กลุ่มช่วยฯ สลก.)</t>
  </si>
  <si>
    <t>กษ 422 ลว 3 กพ. 68</t>
  </si>
  <si>
    <t>จัดซื้อวัสดุจัดกิจกรรมโครงการเสริมสร้างสมดุลชีวิตฯ (กค)</t>
  </si>
  <si>
    <t>กษ 436 ลว 3 กพ. 68</t>
  </si>
  <si>
    <t>จัดซื้อวัสดุสำนักงาน 12 รายการ (กลุ่มช่วยฯ สลก)</t>
  </si>
  <si>
    <t>กษ 476 ลว 5 กพ. 68</t>
  </si>
  <si>
    <t>จัดซื้อบัตร PVC ขนาด 8.6x5.4ซม.หนา 0.7มม. (ศสท)</t>
  </si>
  <si>
    <t>กษ 481 ลว 7 กพ. 68</t>
  </si>
  <si>
    <t>จัดซื้อกระเป๋าเอกสารอบรม 140 ใบ (กลุ่มจัดที่ดิน)</t>
  </si>
  <si>
    <t>จัดซื้อวัสดุจัดทำโครงการทัศนศึกษาดูงานฯ 3 รายการ (สสพ.1)</t>
  </si>
  <si>
    <t>กษ 1109/241 ลว 22 มค. 68</t>
  </si>
  <si>
    <t>จัดซื้อวัสดุโครงการประชุมฯ 2 รายการ (กพง)</t>
  </si>
  <si>
    <t>กษ 1106/159 ลว 23 มค. 68</t>
  </si>
  <si>
    <t>จัดจ้างทำตรายางสำหรับประทับ 30 รายการ (กพน)</t>
  </si>
  <si>
    <t>กษ 500 ลว 5 กพ. 68</t>
  </si>
  <si>
    <t>จัดซื้อวัสดุสำนักงาน 19 รายการ (กพน)</t>
  </si>
  <si>
    <t>กษ 501 ลว 5 กพ. 68</t>
  </si>
  <si>
    <t>จัดจ้างทำตรายางสำหรับประทับ 7 รายการ (กลุ่มพัสดุ)</t>
  </si>
  <si>
    <t>กษ 510 ลว 6 กพ. 68</t>
  </si>
  <si>
    <t>จัดซื้อของสมนาคุณศึกษาดูงาน (สสพ.1)</t>
  </si>
  <si>
    <t>ร้านผลไม้ราชวัตร (คุณแหม่ม)</t>
  </si>
  <si>
    <t>กษ 1109/407 ลว 4 กพ. 68</t>
  </si>
  <si>
    <t>จัดซื้อวัสดุสำหรับงานซ่อม เปลี่ยน 32 รายการ (กลุ่มพัสดุ)</t>
  </si>
  <si>
    <t>กษ 505 ลว 7 กพ. 68</t>
  </si>
  <si>
    <t>จัดซื้อวัสดุโครงการฝึกอบรม 5 รายการ (กพง)</t>
  </si>
  <si>
    <t>กษ 1106/221 ลว 31 มค. 68</t>
  </si>
  <si>
    <t>จัดซื้อหมึกพิมพ์ HP LaserJet CF226A 1 กล่อง (กลุ่มการเงิน)</t>
  </si>
  <si>
    <t>กษ 547 ลว 10 กพ. 68</t>
  </si>
  <si>
    <t>จัดซื้อวัสดุสำนักงาน 11 รายการ (กลุ่มตรวจราชการ)</t>
  </si>
  <si>
    <t>กษ 558 ลว 11 กพ. 68</t>
  </si>
  <si>
    <t>จัดซื้อวัสดุสำนักงาน 73 รายการ (สทส)</t>
  </si>
  <si>
    <t>กษ 566 ลว 18 กพ. 68</t>
  </si>
  <si>
    <t>จัดจ้างถ่ายเอกสารประกอบการฝึกอบรม 100 ชุด (สนม)</t>
  </si>
  <si>
    <t>ร้าน เอ.โอ.ดี ซัพพลาย โดยนางสาวศิริพร เศวตนันทิกุล</t>
  </si>
  <si>
    <t>กษ 1115/262 ลว 3 กพ. 68</t>
  </si>
  <si>
    <t>จัดซื้อวัสดุโครงการประชุมฯ 4 รายการ (กพง)</t>
  </si>
  <si>
    <t>กษ 1106/276 ลว 7 กพ. 68</t>
  </si>
  <si>
    <t>กษ 1104/199 ลว 13 กพ. 68</t>
  </si>
  <si>
    <t>จัดจ้างทำตรายาง 16 รายการ (สนม)</t>
  </si>
  <si>
    <t>กษ 636 ลว 18 กพ. 68</t>
  </si>
  <si>
    <t>จัดจ้างแถลงข่าว 1 งาน (กลุ่มประชาสัมพันธ์)</t>
  </si>
  <si>
    <t>กษ 557 ลว 11 กพ. 68</t>
  </si>
  <si>
    <t>จัดจ้างทำตรายาง 4 รายการ (กพน)</t>
  </si>
  <si>
    <t>กษ 637 ลว 18 กพ. 68</t>
  </si>
  <si>
    <t>จัดจ้างทำตรายาง 5 รายการ (กพก)</t>
  </si>
  <si>
    <t>กษ 638 ลว 18 กพ. 68</t>
  </si>
  <si>
    <t>จัดซื้อวัสดุสำนักงาน 5 รายการ (กพก)</t>
  </si>
  <si>
    <t>กษ 641 ลว 18 กพ. 68</t>
  </si>
  <si>
    <t>จัดจ้างทำตรายาง 4 รายการ (สสพ.2)</t>
  </si>
  <si>
    <t>กษ 639 ลว 18 กพ. 68</t>
  </si>
  <si>
    <t>จัดซื้อวัสดุสำนักงาน 4 รายการ (สสพ.1)</t>
  </si>
  <si>
    <t>กษ 640 ลว 18 กพ. 68</t>
  </si>
  <si>
    <t>จัดจ้างทำตรายาง 7 รายการ (กลุ่มการเงิน)</t>
  </si>
  <si>
    <t>กษ 664 ลว 19 กพ. 68</t>
  </si>
  <si>
    <t>จัดซื้อวัสดุสำนักงาน 7 รายการ (กพน)</t>
  </si>
  <si>
    <t>กษ 668 ลว 19 กพ. 68</t>
  </si>
  <si>
    <t>จัดซื้อวัสดุโครงการประชุมฯ 3 รายการ (สนม)</t>
  </si>
  <si>
    <t>กษ 657 ลว 19 กพ. 68</t>
  </si>
  <si>
    <t>จัดซื้อวัสดุโครงการประชุมฯ 3 รายการ (กพง)</t>
  </si>
  <si>
    <t>กษ 1106/312 ลว 10 กพ. 68</t>
  </si>
  <si>
    <t>จัดซื้อวัสดุโครงการประชุมฯ 3 รายการ (กพก)</t>
  </si>
  <si>
    <t>กษ 1107/555 ลว 14 กพ. 68</t>
  </si>
  <si>
    <t>จัดจ้างทำตรายาง 2 รายการ (สนม)</t>
  </si>
  <si>
    <t>กษ 814 ลว 25 กพ. 68</t>
  </si>
  <si>
    <t>จัดเช่าห้องประชุม 1 งาน (กพง)</t>
  </si>
  <si>
    <t>โรงแรมเซ็นทารา ไลฟ์ ศูนย์ราชการและคอนเวนชั่นเซ็นเตอร์</t>
  </si>
  <si>
    <t>กษ 810 ลว 26 กพ. 68</t>
  </si>
  <si>
    <t>จัดซื้อวัสดุสำนักงาน 2 รายการ (กพง)</t>
  </si>
  <si>
    <t>กษ 766 ลว 21 กพ. 68</t>
  </si>
  <si>
    <t>จัดซื้อวัสดุจัดนิทรรศการ งานวันสหกรณ์แห่งชาติ ประจำปีงบประมาณ พ.ศ. 2568 (สทส)</t>
  </si>
  <si>
    <t>กษ 767 ลว 21 กพ. 68</t>
  </si>
  <si>
    <t>จัดซื้อวัสดุโครงการฝึกอบรมฯ 6 รายการ (สทส)</t>
  </si>
  <si>
    <t>กษ 1111/630 ลว 14 กพ. 68</t>
  </si>
  <si>
    <t>จัดซื้อวัสดุใช้ดำเนินโครงการ 18 รายการ (กพง)</t>
  </si>
  <si>
    <t>กษ 768 ลว 21 กพ. 68</t>
  </si>
  <si>
    <t>จัดซื้อวัสดุในพิธีสงฆ์ งานวันสหกรณ์แห่งชาติ ประจำปีงบประมาณ พ.ศ. 2568</t>
  </si>
  <si>
    <t>ร้านอิทธิมนต์ เครื่องสังฆภัณฑ์</t>
  </si>
  <si>
    <t>กษ 791 ลว 24 กพ. 68</t>
  </si>
  <si>
    <t>ร้าน CHIC FLOWERS</t>
  </si>
  <si>
    <t>กษ 1106/285 ลว 7 กพ. 68</t>
  </si>
  <si>
    <t>กษ 812 ลว 26 กพ. 68</t>
  </si>
  <si>
    <t>จัดซื้อกระดาษถ่ายเอกสารหรือพิมพ์งาน 200 รีม (กค)</t>
  </si>
  <si>
    <t>กษ 811 ลว 26 กพ. 68</t>
  </si>
  <si>
    <t>จัดซื้อวัสดุโครงการประชุมฯ 7 รายการ (กพง)</t>
  </si>
  <si>
    <t>กษ 1106/354 ลว 20 กพ. 68</t>
  </si>
  <si>
    <t>จัดซื้อวัสดุสำนักงาน 3 รายการ (กลุ่มสารบรรณ)</t>
  </si>
  <si>
    <t>กษ 823 ลว 27 กพ. 68</t>
  </si>
  <si>
    <t>จัดซื้อวัสดุสำนักงาน 8 รายการ (กพน.)</t>
  </si>
  <si>
    <t>กษ 830 ลว 27 กพ. 68</t>
  </si>
  <si>
    <t>จัดซื้อวัสดุโครงการประชุม 3 รายการ (กพก)</t>
  </si>
  <si>
    <t>กษ 1107/663 ลว 24 กพ. 68</t>
  </si>
  <si>
    <t>จัดจ้างทำตรายาง 3 รายการ (กพน)</t>
  </si>
  <si>
    <t>กษ 862 ลว 28 กพ. 68</t>
  </si>
  <si>
    <t>จัดซื้อวัสดุโครงการฝึกอบรม 10 รายการ (กผง)</t>
  </si>
  <si>
    <t>กษ 831 ลว 27 กพ. 68</t>
  </si>
  <si>
    <t>กษ 1106/396 ลว 20 กพ. 68</t>
  </si>
  <si>
    <t>จัดซื้อวัสดุโครงการประชุมฯ 3 รายการ (สสพ.1)</t>
  </si>
  <si>
    <t>กษ 1109/692 ลว 21 กพ. 68</t>
  </si>
  <si>
    <t>จัดซื้อวัสดุโครงการประชุมฯ 4 รายการ (สสพ.1)</t>
  </si>
  <si>
    <t>กษ 1109/691 ลว 21 กพ. 68</t>
  </si>
  <si>
    <t>จัดซื้อพานพุ่ม งานวันสหกรณ์แห่งชาติ ประจำปีงบประมาณ 2568 (สสพ.2)</t>
  </si>
  <si>
    <t>นายอนุชา มลิชัย</t>
  </si>
  <si>
    <t>กษ 1110/705 ลว 26 กพ. 68</t>
  </si>
  <si>
    <t>จ้างเหมารถบัสเพื่อใช้ปฏิบัติราชการ โครงการฝึกอบรม หลักสูตร</t>
  </si>
  <si>
    <t>บริษัท วันแบงคอก 9666 จำกัด</t>
  </si>
  <si>
    <t xml:space="preserve">ใบสั่งจ้าง 56/2568 </t>
  </si>
  <si>
    <t>พัฒนาสมรรถนะสำหรับนักวิเคราะห์นโยบายและแผนและบุคลากร</t>
  </si>
  <si>
    <t>27 กพ 68</t>
  </si>
  <si>
    <t>กองแผนงาน</t>
  </si>
  <si>
    <t>จ้างประชาสัมพันธ์วันสหกรณ์แห่งชาติ ประจำปี 2568 ผ่านการเชิญ</t>
  </si>
  <si>
    <t>ใบสั่งจ้าง 51/2568</t>
  </si>
  <si>
    <t>สื่อมวลชนร่วมทำข่าว</t>
  </si>
  <si>
    <t>28 กพ 68</t>
  </si>
  <si>
    <t>จ้างพิมพ์หนังสือสารสนเทศสหกรณ์ กลุ่มเกษตรกร และกลุ่มอาชีพ</t>
  </si>
  <si>
    <t>ใบสั่งจ้าง 45/2568</t>
  </si>
  <si>
    <t xml:space="preserve"> ณ 31 ธันวาคม 2567</t>
  </si>
  <si>
    <t>13 กพ 68</t>
  </si>
  <si>
    <t>จ้างจัดนิทรรศการเฉลิมพระเกียรติพระบาทสมเด็จพระเจ้าอยู่หัว บริเวณ</t>
  </si>
  <si>
    <t>นายทวีชัย หมื่นรักษ์</t>
  </si>
  <si>
    <t>ใบสั่งจ้าง 44/2568</t>
  </si>
  <si>
    <t>เกาะกลางถนนราชดำเนินนอก ฝั่งกระทรวงเกษตรและสหกรณ์ ปีงบประมาณ 2568</t>
  </si>
  <si>
    <t>4 กพ 68</t>
  </si>
  <si>
    <t>ซื้อน้ำดื่มประจำเดือนกุมภาพันธ์ 2568 ของหน่วยงานส่วนกลางกรม</t>
  </si>
  <si>
    <t>ร้านสหกรณ์เทเวศน์ จำกัด</t>
  </si>
  <si>
    <t>จัดซื้อหนังสือพิมพ์ประจำเดือนกุมภาพันธ์ 2568</t>
  </si>
  <si>
    <t>สรุปผลการดำเนินการจัดซื้อจัดจ้างในรอบเดือนมีนาคม 2568</t>
  </si>
  <si>
    <t>วันที่  31 เดือน มีนาคม พ.ศ. 2568</t>
  </si>
  <si>
    <t>รายงานการจัดจ้างพาหนะเป็นค่าเดินทางในการศึกษาดูงาน</t>
  </si>
  <si>
    <t>นายวิษณุ ขุนสนธิ</t>
  </si>
  <si>
    <t>จ้างพิมพ์บอร์ดประชาสัมพันธ์โครงการบริหารจัดการวัสดุเหลือใช้ทาง</t>
  </si>
  <si>
    <t>กษ 1103/20</t>
  </si>
  <si>
    <t>การเกษตรด้วยเทคโนโลยีและนวัตกรรม</t>
  </si>
  <si>
    <t>14 มีค 68</t>
  </si>
  <si>
    <t>จ้างพิมพ์หนังสือรายงานประจำปี 2567</t>
  </si>
  <si>
    <t>บริษัท กรีน ไลฟ์ พริ้นติ้ง เฮ้าส์ จำกัด</t>
  </si>
  <si>
    <t>ใบสั่งจ้าง 59/2568</t>
  </si>
  <si>
    <t xml:space="preserve">(Annual Report 2024) </t>
  </si>
  <si>
    <t>5 มีค 68</t>
  </si>
  <si>
    <t>เปลี่ยนแบตเตอร์รี่ 2 ขจ 1575 กทม</t>
  </si>
  <si>
    <t>ใบสั่งจ้าง 60/2568</t>
  </si>
  <si>
    <t>7 มีค 68</t>
  </si>
  <si>
    <t>จ้างถ่ายเอกสารและจัดทำรูปเล่มวาระการประชุม คพช ครั้งที่ 1/2568</t>
  </si>
  <si>
    <t>ร้านบอสโก 2</t>
  </si>
  <si>
    <t>กษ 1103/21</t>
  </si>
  <si>
    <t>17 มีค 68</t>
  </si>
  <si>
    <t>จัดซื้ออุปกรณ์ป้องกันเครือข่าย (Next Generation Firewall) ทดแทน</t>
  </si>
  <si>
    <t>ส.59/2568</t>
  </si>
  <si>
    <t>อุปกรณ์เดิมและอุปกรณ์รักษาความปลอดภัย เพื่อเพิ่มประสิทธิภาพความมั่นคง</t>
  </si>
  <si>
    <t>24 มีค 68</t>
  </si>
  <si>
    <t>ปลอดภัยไซเบอร์ ของกรมส่งเสริมสหกรณ์</t>
  </si>
  <si>
    <t>จ้างถ่ายเอกสารและจัดทำรูปเล่มวาระการประชุม</t>
  </si>
  <si>
    <t>บริษัท ไอคอนเวอร์ชั่น จำกัด</t>
  </si>
  <si>
    <t xml:space="preserve">ใบสั่งจ้าง 67/2568 </t>
  </si>
  <si>
    <t>25 มีค 68</t>
  </si>
  <si>
    <t xml:space="preserve">จ้างพิมพ์บอร์ดเทิดพระเกียรติสมเด็จพระกนิษฐาธิราชเจ้า </t>
  </si>
  <si>
    <t>กษ 1103/22</t>
  </si>
  <si>
    <t>กรมสมเด็จพระเทพรัตนราชสุดาฯ สยามบรมราชกุมารี</t>
  </si>
  <si>
    <t>1 เมย 68</t>
  </si>
  <si>
    <t xml:space="preserve">จ้างปรับภูมิทัศน์ของสำนักงานส่งเสริมสหกรณ์กรุงเทพมหานคร พื้นที่ 2  </t>
  </si>
  <si>
    <t xml:space="preserve">บริษัท จัสมิน จีนิค จำกัด </t>
  </si>
  <si>
    <t>ใบสั่งจ้าง 69/2568</t>
  </si>
  <si>
    <t>จัดซื้อครุภัณฑ์สำนักงาน รายการตู้เก็บแผนที่แบบแขวน (เพิ่มเติม)</t>
  </si>
  <si>
    <t xml:space="preserve">บริษัท กาญจนชาติ จำกัด </t>
  </si>
  <si>
    <t>ใบสั่งซื้อ8/2568</t>
  </si>
  <si>
    <t>(เงินรายได้นิคมสหกรณ์)</t>
  </si>
  <si>
    <t>21 มี.ค. 2568</t>
  </si>
  <si>
    <t>จัดจ้างผลิตฉากหลัง (Backdrop) สำหรับถ่ายภาพ</t>
  </si>
  <si>
    <t>ใบสั่งจ้าง 64/2568</t>
  </si>
  <si>
    <t>ประชาสัมพันธ์กิจกรรมของกรมส่งเสริมสหกรณ์</t>
  </si>
  <si>
    <t>20 มี.ค. 2568</t>
  </si>
  <si>
    <t>จัดจ้างถ่ายเอกสารและจัดทำรูปเล่มคู่มือการปฏิบัติงาน</t>
  </si>
  <si>
    <t xml:space="preserve"> ร้านบอสโก 2 </t>
  </si>
  <si>
    <t>ใบสั่งจ้าง 66/2568</t>
  </si>
  <si>
    <t>กองทุนพัฒนาสหกรณ์และแบบพิมพ์</t>
  </si>
  <si>
    <t>25 มี.ค. 2568</t>
  </si>
  <si>
    <t>สำหรับกองทุนพัฒนาสหกรณ์ ปีงบประมาณ 2568 (เงินกอง)</t>
  </si>
  <si>
    <t>จัดซื้อวัสดุ 5 รายการ (สนม)</t>
  </si>
  <si>
    <t>ห.จ.ก. เอ็น.แอล. ซัพพลาย แอนด์อีควิปเม้นท์</t>
  </si>
  <si>
    <t xml:space="preserve">อยู่ในวงเงินงบประมาณ </t>
  </si>
  <si>
    <t>927 ลว. 5 มีค. 68</t>
  </si>
  <si>
    <t>จัดซื้อวัสดุโครงการอบรมฯ 4 รายการ (สสพ.1)</t>
  </si>
  <si>
    <t>กษ 1109/690 ลว. 21 กพ. 68</t>
  </si>
  <si>
    <t>กษ 1109/755 ลว. 25 กพ. 68</t>
  </si>
  <si>
    <t>จัดซื้อวัสดุ 6 รายการ (สลก)</t>
  </si>
  <si>
    <t>989 ลว. 5 มีค. 68</t>
  </si>
  <si>
    <t>จัดซื้อวัสดุ 2 รายการ (ศสท)</t>
  </si>
  <si>
    <t>994 ลว. 7 มีค. 68</t>
  </si>
  <si>
    <t>1001 ลว. 7 มีค. 68</t>
  </si>
  <si>
    <t>จัดซื้อของสมนาคุณศึกษาดูงาน (กผง)</t>
  </si>
  <si>
    <t>บริษัท ดอยคำผลิตภัณฑ์อาหาร จำกัด</t>
  </si>
  <si>
    <t>กษ 1104/323 ลว. 6 มีค. 68</t>
  </si>
  <si>
    <t>จัดซื้อหมึกพิมพ์เครื่องปริ้นเตอร์ 1 รายการ (กพร)</t>
  </si>
  <si>
    <t>1009 ลว. 10 มีค. 68</t>
  </si>
  <si>
    <t>จัดซื้อวัสดุโครงการอบรมฯ 4 รายการ (กพง)</t>
  </si>
  <si>
    <t>1008 ลว. 10 มีค. 68</t>
  </si>
  <si>
    <t>จัดซื้อวัสดุโครงการอบรมฯ 1 รายการ (สทส)</t>
  </si>
  <si>
    <t>กษ 1111/795 ลว. 27 กพ. 68</t>
  </si>
  <si>
    <t>จัดซื้อวัสดุโครงการอบรมฯ 4 รายการ (สทส)</t>
  </si>
  <si>
    <t>กษ 1111/837 ลว. 28 กพ. 68</t>
  </si>
  <si>
    <t>จัดซื้อวัสดุซ่อมเปลี่ยน 17 รายการ (ส่วนกลาง)</t>
  </si>
  <si>
    <t>1080 ลว. 14 มีค. 68</t>
  </si>
  <si>
    <t>จัดซื้อวัสดุ 7 รายการ (กลุ่มพัสดุ กค.)</t>
  </si>
  <si>
    <t>1079 ลว. 14 มีค. 68</t>
  </si>
  <si>
    <t>เช่าห้องประชุมโครงการอบรมฯ 3 วัน (กพง)</t>
  </si>
  <si>
    <t>บริษัท โรงแรมเซ็นทรัลพลาซ่า จำกัด (มหาชน)</t>
  </si>
  <si>
    <t>1078 ลว. 14 มีค. 68</t>
  </si>
  <si>
    <t xml:space="preserve">จัดซื้อวัสดุ 8 รายการ (กลุ่มประชาสัมพันธ์) </t>
  </si>
  <si>
    <t>1111 ลว. 14 มีค. 68</t>
  </si>
  <si>
    <t xml:space="preserve">จัดซื้อวัสดุ 3 รายการ (กพน) </t>
  </si>
  <si>
    <t>1081 ลว. 14 มีค. 68</t>
  </si>
  <si>
    <t>จัดซื้อวัสดุ 2 รายการ (กลุ่มการเงิน กค.)</t>
  </si>
  <si>
    <t>1082 ลว. 14 มีค. 68</t>
  </si>
  <si>
    <t>เช่าห้องประชุมโครงการอบรมฯ 2 วัน (กพง)</t>
  </si>
  <si>
    <t>1083 ลว. 14 มีค. 68</t>
  </si>
  <si>
    <t>จัดจ้างทำตรายาง 6 รายการ (กพน)</t>
  </si>
  <si>
    <t>1138 ลว. 17 มีค. 68</t>
  </si>
  <si>
    <t>จัดจ้างทำตรายาง 9 รายการ (กลุ่มช่วยฯ)</t>
  </si>
  <si>
    <t>1139 ลว. 17 มีค. 68</t>
  </si>
  <si>
    <t>จัดซื้อวัสดุโครงการอบรมฯ 3 รายการ (กค)</t>
  </si>
  <si>
    <t>กษ 1103.3/70 ลว. 6 มีค. 68</t>
  </si>
  <si>
    <t>จัดซื้อวัสดุโครงการอบรมฯ 1 รายการ (กพก)</t>
  </si>
  <si>
    <t>1106 ลว. 14 มีค. 68</t>
  </si>
  <si>
    <t>กษ 1106/459 ลว. 28 กพ. 68</t>
  </si>
  <si>
    <t>จัดซื้อวัสดุโครงการอบรมฯ 5 รายการ (กพง)</t>
  </si>
  <si>
    <t>กษ 1106/564 ลว. 11 มีค. 68</t>
  </si>
  <si>
    <t>จัดซื้อวัสดุ 2 รายการ (กพก)</t>
  </si>
  <si>
    <t>1160 ลว. 17 มีค. 68</t>
  </si>
  <si>
    <t>จัดซื้อกระดาษถ่ายเอกสาร 100 รีม (กกจ)</t>
  </si>
  <si>
    <t>1146 ลว. 17 มีค. 68</t>
  </si>
  <si>
    <t>จัดซื้อวัสดุโครงการอบรมฯ 3 รายการ (สสพ.2)</t>
  </si>
  <si>
    <t>กษ 1110/1028 ลว 17 มีค. 68</t>
  </si>
  <si>
    <t>จัดจ้างทำตรายาง 1 รายการ (กพก)</t>
  </si>
  <si>
    <t>1189 ลว. 20 มีค. 68</t>
  </si>
  <si>
    <t>จัดซื้อวัสดุ 2 รายการ (กลุ่มตรวจสอบ กค.)</t>
  </si>
  <si>
    <t>1194 ลว. 20 มีค. 68</t>
  </si>
  <si>
    <t>จัดจ้างทำตรายาง 2 รายการ (กลุ่มตรวจราชการ)</t>
  </si>
  <si>
    <t>1199 ลว. 20 มีค. 68</t>
  </si>
  <si>
    <t>1282 ลว. 21 มีค. 68</t>
  </si>
  <si>
    <t>จัดซื้อพรมหลุยส์ปูพื้นทดแทน 2 รายการ (สทส)</t>
  </si>
  <si>
    <t>1283 ลว. 21 มีค. 68</t>
  </si>
  <si>
    <t>จัดซื้อวัสดุ 11 รายการ (กพก)</t>
  </si>
  <si>
    <t>1326 ลว. 25 มีค. 68</t>
  </si>
  <si>
    <t>กษ 1109/1107 ลว 18 มีค. 68</t>
  </si>
  <si>
    <t>จัดซื้อกระดาษถ่ายเอกสาร 200 รีม (สนม)</t>
  </si>
  <si>
    <t>1354 ลว. 26 มีค. 68</t>
  </si>
  <si>
    <t>จัดซื้อวัสดุ 2 รายการ (กลุ่มพัฒนาระบบงานคลัง)</t>
  </si>
  <si>
    <t>1362 ลว. 26 มีค. 68</t>
  </si>
  <si>
    <t>จัดซื้อของที่ระลึก 1 ชุด (กผง)</t>
  </si>
  <si>
    <t>กษ 1104/411 ลว 21 มีค. 68</t>
  </si>
  <si>
    <t>จัดจ้างทำตรายาง 2 รายการ (กค)</t>
  </si>
  <si>
    <t>1379 ลว. 27 มีค. 68</t>
  </si>
  <si>
    <t>1365 ลว. 26 มีค. 68</t>
  </si>
  <si>
    <t>จัดซื้อวัสดุ 4 รายการ (กพก)</t>
  </si>
  <si>
    <t>กษ 1107/10621 ลว 25 มีค. 68</t>
  </si>
  <si>
    <t>จัดซื้อวัสดโครงการอบรมฯ 4 รายการ</t>
  </si>
  <si>
    <t>กษ 1109/1172 ลว 21 มีค. 68</t>
  </si>
  <si>
    <t>จัดซื้อวัสดโครงการอบรมฯ 3 รายการ</t>
  </si>
  <si>
    <t>กษ 1107/1063 ลว 25 มีค. 69</t>
  </si>
  <si>
    <t xml:space="preserve">จ้างเหมารถบัสโดยสารปรับอากาศ </t>
  </si>
  <si>
    <t>ใบสั่งจ้าง 58/2568</t>
  </si>
  <si>
    <t>5 มี.ค. 68</t>
  </si>
  <si>
    <t>จ้างปรับปรุงห้องปฏิบัติงานกลุ่มขับเคลื่อนการส่งเสริมพัฒนาอาชีพและการตลาด ตามนโยบาย คทช. กรมส่งเสริมสหกรณ์</t>
  </si>
  <si>
    <t>ใบสั่งจ้าง 62/2568</t>
  </si>
  <si>
    <t>17 มี.ค. 68</t>
  </si>
  <si>
    <t xml:space="preserve">จ้างเหมาดำเนินการซ่อมแซมบันไดเวทีห้องประชุมชั้น 3 </t>
  </si>
  <si>
    <t>นายนรินทร์ ความหมั่น</t>
  </si>
  <si>
    <t>ใบสั่งจ้าง 68/2568</t>
  </si>
  <si>
    <t>25 มี.ค. 68</t>
  </si>
  <si>
    <t>จ้างเหมารถบัสโดยสารปรับอากาศ</t>
  </si>
  <si>
    <t>หจก.เอ๋ทีม ทรานสปอร์ต</t>
  </si>
  <si>
    <t>ใบสั่งจ้าง 71/2568</t>
  </si>
  <si>
    <t xml:space="preserve">28 มี.ค. 68 </t>
  </si>
  <si>
    <t xml:space="preserve">งานจ้างเหมาบริการการแปลงทรัพยากรสารสนเทศจัดทำเป็นไฟล์ดิจิทัล (แฟ้มเอกสารข้อมูลรายสหกรณ์) ของกรมส่งเสริมสหกรณ์ </t>
  </si>
  <si>
    <t xml:space="preserve">บริษัท แบง - อัพ โปรดักส์ จำกัด </t>
  </si>
  <si>
    <t>ส.58/2568</t>
  </si>
  <si>
    <t>7 มี.ค. 68</t>
  </si>
  <si>
    <t>จ้างย้ายเครื่องปรับอากาศ</t>
  </si>
  <si>
    <t xml:space="preserve">    923 ลว.  4 มี.ค. 68</t>
  </si>
  <si>
    <t xml:space="preserve">    953 ลว.  5 มี.ค. 68</t>
  </si>
  <si>
    <t>จ้างล้างเครื่องปรับอากาศ</t>
  </si>
  <si>
    <t xml:space="preserve">    925 ลว.  4 มี.ค. 68</t>
  </si>
  <si>
    <t xml:space="preserve">    952 ลว.  5 มี.ค. 68</t>
  </si>
  <si>
    <t>จ้างซ่อมกล้องถ่ายรูป</t>
  </si>
  <si>
    <t>บริษัท ธีร์ บิสิเนส ซัพพลาย</t>
  </si>
  <si>
    <t xml:space="preserve">    921 ลว.  4 มี.ค. 68</t>
  </si>
  <si>
    <t xml:space="preserve">   1052 ลว. 12 มี.ค. 68</t>
  </si>
  <si>
    <t xml:space="preserve">   1051 ลว. 12 มี.ค. 68</t>
  </si>
  <si>
    <t xml:space="preserve">    920 ลว.  4 มี.ค. 68</t>
  </si>
  <si>
    <t>จ้างซ่อมเครื่องฟอกอากาศ</t>
  </si>
  <si>
    <t xml:space="preserve">    926 ลว.  4 มี.ค. 68</t>
  </si>
  <si>
    <t xml:space="preserve">     922 ลว. 4 มี.ค. 68</t>
  </si>
  <si>
    <t xml:space="preserve">     1050 ลว. 12 มี.ค. 68</t>
  </si>
  <si>
    <t xml:space="preserve">   1151 ลว. 17 มี.ค. 68</t>
  </si>
  <si>
    <t xml:space="preserve">   1152 ลว. 17 มี.ค. 68</t>
  </si>
  <si>
    <t>จ้างซ่อมเครื่องจอรับภาพ</t>
  </si>
  <si>
    <t xml:space="preserve">   1153 ลว. 17 มี.ค. 68</t>
  </si>
  <si>
    <t>จ้างซ่อมเครื่องเจาะกระดาษ</t>
  </si>
  <si>
    <t xml:space="preserve">   1154 ลว. 17 มี.ค. 68</t>
  </si>
  <si>
    <t xml:space="preserve">   1155 ลว. 17 มี.ค. 68</t>
  </si>
  <si>
    <t xml:space="preserve">   1149 ลว. 17 มี.ค. 68</t>
  </si>
  <si>
    <t xml:space="preserve">   1218 ลว. 20 มี.ค. 68</t>
  </si>
  <si>
    <t xml:space="preserve">   1200 ลว. 20 มี.ค. 68</t>
  </si>
  <si>
    <t xml:space="preserve">   1157 ลว. 17 มี.ค. 68</t>
  </si>
  <si>
    <t xml:space="preserve">   1156 ลว. 17 มี.ค. 68</t>
  </si>
  <si>
    <t xml:space="preserve">   1158 ลว. 17 มี.ค. 68</t>
  </si>
  <si>
    <t>จ้างซ่อมเครื่องตัดหญ้าแบบสะพายไหล่</t>
  </si>
  <si>
    <t xml:space="preserve">   1175 ลว. 18 มี.ค. 68</t>
  </si>
  <si>
    <t>จ้างเหมารถตู้การศึกษาดูงานโครงการฝึกอบรมข้าราชการบรรจุใหม่ หลักสูตร "เสริมสร้างสมรรถนะนักส่งเสริมสหกรณ์" รุ่นที่ 2</t>
  </si>
  <si>
    <t xml:space="preserve">นายวุฒิชัยพงศ์ สันธิศิริ 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</si>
  <si>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2561</t>
  </si>
  <si>
    <t>จ้างทำป้ายทำเนียบ</t>
  </si>
  <si>
    <t>ใบสั่งจ้าง 73/2568 ลว. 27 มีค 68</t>
  </si>
  <si>
    <t>จ้างพิมพ์แบบฟอร์มหนังสืออนุญาตให้เข้าทำประโยชน์ในที่ดินของนิคม สหกรณ์ (กสน.3) และแบบฟอร์มหนังสือแสดงการทำประโยชน์ (กสน.5)</t>
  </si>
  <si>
    <t>ใบสั่งจ้าง 70/2568 ลว. 25 มีค 68</t>
  </si>
  <si>
    <t>จ้างเหมารถบัสโดยสารปรับอากาศโครงการประชุมเชิงปฏิบัติการ หลักสูตร "การเสริมสร้างศักยภาพสถาบันเกษตรกรเป็นผู้ประกอบการธุรกิจยุคใหม่"</t>
  </si>
  <si>
    <t>บริษัท ทรัพย์สมพงษ์ เซอร์วิส จำกัด,10000 บาท และนายประจักร รักมะณี,11000 บาท</t>
  </si>
  <si>
    <t>บริษัท ทรัพย์สมพงษ์ เซอร์วิส จำกัด</t>
  </si>
  <si>
    <t>ใบสั่งจ้าง 74/2568 ลว. 27 มีค 68 และใบสั่งจ้าง 75/2568 ลว. 27 มีค 68</t>
  </si>
  <si>
    <t>จัดซื้อวัสดุจัดทำโครงการฯ 4 รายการ (สสพ.1)</t>
  </si>
  <si>
    <t>จัดซื้อวัสดุจัดทำโครงการฯ 3 รายการ (กพก)</t>
  </si>
  <si>
    <t>จัดซื้อขอที่ระลึกมอบให้ผู้แทนประเทศญี่ปุ่น 1 ชิ้น (กผง)</t>
  </si>
  <si>
    <t>จัดซื้อวัสดุจัดทำโครงการฯ 5 รายการ (สสพ.1)</t>
  </si>
  <si>
    <t>จ้างซ่อมรถเข็น</t>
  </si>
  <si>
    <t>จ้างล้างและซ่อมเครื่องปรับอากาศ</t>
  </si>
  <si>
    <t>จ้างซ่อมเครื่องทำลายเอกสาร</t>
  </si>
  <si>
    <t>จ้างถ่ายสำเนาแผนที่สำรวจวงรอบ - รายแปลง</t>
  </si>
  <si>
    <t>ใบสั่งจ้าง 65/2568 ลว. 24 มีค 68</t>
  </si>
  <si>
    <t>จ้างเหมาดูแลกำจัดปลวก มด แมลงสาบ หนูและยุง ประจำปีงบประมาณ พ.ศ. 2568 ประจำเดือนมีนาคม 2568</t>
  </si>
  <si>
    <t>สรุปผลการดำเนินการจัดซื้อจัดจ้างในรอบเดือนเมษายน 2568</t>
  </si>
  <si>
    <t>วันที่  30 เดือน เมษายน พ.ศ. 2568</t>
  </si>
  <si>
    <t>จ้างทาสีตีเส้นแบ่งที่จอดรถของสำนักงาน</t>
  </si>
  <si>
    <t>นายธนกร ชัยมงคล</t>
  </si>
  <si>
    <t>ที่  กษ  1103/23</t>
  </si>
  <si>
    <t>ส่งเสริมสหกรณ์กรุงเทพมหานคร พื้นที่ 2</t>
  </si>
  <si>
    <t xml:space="preserve">28 เม.ย. 2568 </t>
  </si>
  <si>
    <t>จัดซื้อวัสดุใช้ในราชการส่วนกลาง</t>
  </si>
  <si>
    <t>ห้างหุ้นส่วนจำกัด เดอะสกาย ซิสเต็มส์</t>
  </si>
  <si>
    <t>ใบสั่งซื้อ9/2568</t>
  </si>
  <si>
    <t>8 เม.ย. 2568</t>
  </si>
  <si>
    <t>จ้างจัดแถลงข่าวการทำบันทึกข้อตกลงความร่วมมือ (MOU) ระหว่างกรมส่งเสริมสหกรณ์และบริษัท ข้อมูลเครดิตแห่งชาติ จำกัด (NCB)</t>
  </si>
  <si>
    <t xml:space="preserve">นางสาวธีรนันท์  จึงสุทธิวงษ์ </t>
  </si>
  <si>
    <t>ใบสั่งจ้าง 81/2568</t>
  </si>
  <si>
    <t>30 เม.ย 68</t>
  </si>
  <si>
    <t>จ้างตกแต่งสถานที่จัดกิจกรรมวันผู้สูงอายุแห่งชาติ ปีงบประมาณ 2568 (กกจ)</t>
  </si>
  <si>
    <t>ใบสั่งจ้าง 76/2568 ลว.21 เมย. 68</t>
  </si>
  <si>
    <t>จัดซื้อวัสดุจัดทำโครงการฯ 4 รายการ (กพก)</t>
  </si>
  <si>
    <t>สหกรณ์โคนมขอนแก่น จำกัด</t>
  </si>
  <si>
    <t>1171 ลว 21 เมย. 68</t>
  </si>
  <si>
    <t>จัดซื้อวัสดุสำนักงาน 24 รายการ (สสพ.2)</t>
  </si>
  <si>
    <t>1522 ลว 8 เมย. 68</t>
  </si>
  <si>
    <t>จัดซื้อวัสดุจัดทำโครงการฯ 3 รายการ (สสพ.1)</t>
  </si>
  <si>
    <t>1385 ลว 1 เมย. 68</t>
  </si>
  <si>
    <t>จัดซื้อวัสดุจัดทำโครงการ 4 รายการ (กพน)</t>
  </si>
  <si>
    <t>บริษัท ภริตาอินเตอร์ จำกัด</t>
  </si>
  <si>
    <t>1623 ลว 21 เมย. 68</t>
  </si>
  <si>
    <t>จ้างทำตรายางสำหรับประทับ 6 รายการ (กลุ่มช่วยฯ สลก)</t>
  </si>
  <si>
    <t>1619 ลว 21 เมย. 68</t>
  </si>
  <si>
    <t>จัดซื้อวัสดุสำนักงาน 18 รายการ (กพก)</t>
  </si>
  <si>
    <t>1630 ลว 22 เมย. 68</t>
  </si>
  <si>
    <t>จัดซื้อของสมนาคุณศึกษาดูงาน 8 กระเช้า (สทส)</t>
  </si>
  <si>
    <t>1418 ลว 28 กพ. 68</t>
  </si>
  <si>
    <t>จัดซื้อวัสดุจัดทำโครงการฯ 9 รายการ (กพง)</t>
  </si>
  <si>
    <t>1733 ลว 28 เมย. 68</t>
  </si>
  <si>
    <t>จัดซื้อกล่องเอกสาร (รวมฝากล่อง) 65 กล่อง (กลุ่มการเงิน กค.)</t>
  </si>
  <si>
    <t>บริษัท กรุงเทพคลังสินค้า จำกัด</t>
  </si>
  <si>
    <t>1758 ลว 29 เมย. 68</t>
  </si>
  <si>
    <t>เช่าห้องประชุมจัดโครงการอบรมฯ 1 ห้อง 2 วัน (กพง)</t>
  </si>
  <si>
    <t>1646 ลว 22 เมย. 68</t>
  </si>
  <si>
    <t>จัดซื้อของที่ระลึกมอบให้รองปลัดฯ ประเทศกัมพูชา 2 ชุด (กผง)</t>
  </si>
  <si>
    <t>550 ลว 24 เมย. 68</t>
  </si>
  <si>
    <t xml:space="preserve">จัดซื้อหมึกพิมพ์ ยี่ห้อ OKI MB472 3K/2กล่อง (กลุ่มการเงิน กค.) </t>
  </si>
  <si>
    <t>1761 ลว 29 เมย. 68</t>
  </si>
  <si>
    <t>จ้างทำตรายางสำหรับประทับ 2 รายการ (กลุ่มประชาสัมพันธ์ สลก)</t>
  </si>
  <si>
    <t>1759 ลว 29 เมย. 68</t>
  </si>
  <si>
    <t>จัดซื้อวัสดุสำนักงาน 21 รายการ (ศสท)</t>
  </si>
  <si>
    <t>1760 ลว 29 เมย. 68</t>
  </si>
  <si>
    <t>จัดซื้อวัสดุสำนักงาน 2 รายการ (กพบ)</t>
  </si>
  <si>
    <t>1773 ลว 30 เมย. 68</t>
  </si>
  <si>
    <t>จ้างทำตรายางสำหรับประทับ 3 รายการ (กพบ)</t>
  </si>
  <si>
    <t>1775 ลว 30 เมย. 68</t>
  </si>
  <si>
    <t>จัดซื้อวัสดุสำนักงาน 9 รายการ (กพก)</t>
  </si>
  <si>
    <t>1781 ลว 30 เมย. 68</t>
  </si>
  <si>
    <t>จ้างซ่อมเครื่องทำลายเอกสาร(โดยใช้เงินกองทุนพัฒนา</t>
  </si>
  <si>
    <t xml:space="preserve">    1427 ลว. 1 เม.ย. 68</t>
  </si>
  <si>
    <t xml:space="preserve">     1578 ลว. 11 เม.ย. 68</t>
  </si>
  <si>
    <t xml:space="preserve">     1597 ลว. 11 เม.ย. 68</t>
  </si>
  <si>
    <t xml:space="preserve">     1596 ลว. 11 เม.ย. 68</t>
  </si>
  <si>
    <t xml:space="preserve">     1604 ลว. 17 เม.ย. 68</t>
  </si>
  <si>
    <t xml:space="preserve">     1579 ลว. 11 เม.ย. 68</t>
  </si>
  <si>
    <t xml:space="preserve">     1625 ลว. 21 เม.ย. 68</t>
  </si>
  <si>
    <t xml:space="preserve">     1595 ลว. 11 เม.ย. 68</t>
  </si>
  <si>
    <t>ค่าจ้างทำโล่รางวัลและแผ่นป้ายไวนิลแสดงความยินดีให้แก่สหกรณ์ และกลุ่มเกษตรกรดีเด่นแห่งชาติ ประจำปี พ.ศ. 2568</t>
  </si>
  <si>
    <t xml:space="preserve">ร้าน พุทธมณฑลถ้วยรางวัล </t>
  </si>
  <si>
    <t>ใบสั่งจ้าง 77/2568 ลว. 23 เม.ย. 2568</t>
  </si>
  <si>
    <t>ซื้อวัสดุจัดทำโครงการประชุมฯ 4 รายการ (กพก)</t>
  </si>
  <si>
    <t>วิธีวิธีเฉพาะเจาะจง</t>
  </si>
  <si>
    <t>ร้าน เอ.โอ.ดี ซัพพลาย โดย น.ส. ศิริพร เศวตนันทิกุล</t>
  </si>
  <si>
    <t>จ้างเหมารถโดยสารปรับอากาศโครงการประชุมเชิงปฏิบัติการ "การสร้างเครือข่ายพันธมิตรทางการค้าสินค้าเกษตรของสหกรณ์และกลุ่มเกษตรกร" ภายใต้โครงการส่งเสริมการแปรรูปสินค้าเกษตร</t>
  </si>
  <si>
    <t>ใบสั่งจ้าง 78/2568 ลว. 24 เม.ย. 2568</t>
  </si>
  <si>
    <t>จ้างประชาสัมพันธ์เผยแพร่บทความและข่าวของกรมส่งเสริมสหกรณ์ผ่านสื่อสิ่งพิมพ์</t>
  </si>
  <si>
    <t>ใบสั่งจ้าง 79/2568 ลว. 25 เม.ย. 2568</t>
  </si>
  <si>
    <t>จ้างเหมาดูแลกำจัดปลวก มด แมลงสาบ หนูและยุงประจำปีงบประมาณ พ.ศ. 2567 ประจำเดือนเมษายน 2568 และเดือนพฤษภาคม 2568</t>
  </si>
  <si>
    <t>สรุปผลการดำเนินการจัดซื้อจัดจ้างในรอบเดือนพฤษภาคม 2568</t>
  </si>
  <si>
    <t>วันที่  31 เดือน พฤษภาคม พ.ศ. 2568</t>
  </si>
  <si>
    <t>จ้างพิมพ์บอร์ดประชาสัมพันธ์วันพืชมงคล</t>
  </si>
  <si>
    <t>กษ 1103/24</t>
  </si>
  <si>
    <t>2 พค 68</t>
  </si>
  <si>
    <t>จ้างถ่ายเอกสารและจัดทำรูปเล่มวาระการประชุม คพช.</t>
  </si>
  <si>
    <t>ร้านบอสโกถ่ายเอกสาร 2</t>
  </si>
  <si>
    <t>กษ 1103/25</t>
  </si>
  <si>
    <t xml:space="preserve">ครั้งที่1/2568 </t>
  </si>
  <si>
    <t>13 พค 68</t>
  </si>
  <si>
    <t>จ้างพิมพ์บอร์ดวันเฉลิมพระชนมพรรษา สมเด็จพระนางเจ้า</t>
  </si>
  <si>
    <t>กษ 1103/26</t>
  </si>
  <si>
    <t>สุทิดา พัชรสุธาพิมลลักษณ์ พระบรมราชินี และบอร์ดความรู้</t>
  </si>
  <si>
    <t>27 พค 68</t>
  </si>
  <si>
    <t>สหกรณ์</t>
  </si>
  <si>
    <t xml:space="preserve">   1872 ลว.  6 พ.ค. 68</t>
  </si>
  <si>
    <t xml:space="preserve">   1832 ลว.  2 พ.ค. 68</t>
  </si>
  <si>
    <t xml:space="preserve">     1947 ลว. 15 พ.ค. 68</t>
  </si>
  <si>
    <t xml:space="preserve">     1956 ลว. 15 พ.ค. 68</t>
  </si>
  <si>
    <t xml:space="preserve">     1975 ลว. 16 พ.ค. 68</t>
  </si>
  <si>
    <t xml:space="preserve">     2001 ลว. 19 พ.ค. 68</t>
  </si>
  <si>
    <t xml:space="preserve">     2000 ลว. 19 พ.ค. 68</t>
  </si>
  <si>
    <t xml:space="preserve">     2002 ลว. 19 พ.ค. 68</t>
  </si>
  <si>
    <t xml:space="preserve">     1946 ลว. 15 พ.ค. 68</t>
  </si>
  <si>
    <t xml:space="preserve">     2130 ลว. 22 พ.ค. 68</t>
  </si>
  <si>
    <t xml:space="preserve">     1998 ลว. 19 พ.ค. 68</t>
  </si>
  <si>
    <t xml:space="preserve">     2004 ลว. 19 พ.ค. 68</t>
  </si>
  <si>
    <t xml:space="preserve">     2003 ลว. 19 พ.ค. 68</t>
  </si>
  <si>
    <t xml:space="preserve">     2140 ลว. 22 พ.ค. 68</t>
  </si>
  <si>
    <t xml:space="preserve">     2156 ลว. 26 พ.ค. 68</t>
  </si>
  <si>
    <t>จ้างเหมาซ่อมแซมพื้นและรั้ว</t>
  </si>
  <si>
    <t xml:space="preserve">นายภาณุวัฒน์ เซี่ยงฉิน </t>
  </si>
  <si>
    <t>ใบสั่งจ้าง 86/2568</t>
  </si>
  <si>
    <t xml:space="preserve">สำนักพัฒนาและถ่ายทอดเทคโนโลยีการสหกรณ์   </t>
  </si>
  <si>
    <t>20 พ.ค. 2568</t>
  </si>
  <si>
    <t>ซื้อกระดาษถ่ายเอกสาร 80 แกรม เอ.4/100รีม (กกจ)</t>
  </si>
  <si>
    <t>1848 ลว. 6 พค. 68</t>
  </si>
  <si>
    <t>ซื้อวัสดุสำนักงาน 6 รายการ (กพก)</t>
  </si>
  <si>
    <t>1881 ลว. 6 พค. 68</t>
  </si>
  <si>
    <t>ซื้อวัสดุสำนักงาน 23 รายการ (กคร)</t>
  </si>
  <si>
    <t>1873 ลว. 7 พค. 68</t>
  </si>
  <si>
    <t>จ้างทำตรายาง 6 รายการ (กคร)</t>
  </si>
  <si>
    <t>1914 ลว. 13 พค. 68</t>
  </si>
  <si>
    <t>ซื้อวัสดุสำนักงาน 12 รายการ (สลก)</t>
  </si>
  <si>
    <t>1910 ลว. 8 พค. 68</t>
  </si>
  <si>
    <t>ซื้อของที่ระลึก 1 ชิ้น (กผง)</t>
  </si>
  <si>
    <t>1104/604 ลว. 7 พค. 68</t>
  </si>
  <si>
    <t>ซื้อวัสดุสำนักงาน 20 รายการ (กผง)</t>
  </si>
  <si>
    <t>1920 ลว. 13 พค. 68</t>
  </si>
  <si>
    <t>ซื้อวัสดุสำนักงาน 13 รายการ โดยใช้เงิน (กพส)</t>
  </si>
  <si>
    <t xml:space="preserve">อยู่ในวงเงินนอกงบประมาณ </t>
  </si>
  <si>
    <t>1929 ลว. 14 พค. 68</t>
  </si>
  <si>
    <t>จ้างทำตรายาง 3 รายการ โดยใช้เงิน (กพส)</t>
  </si>
  <si>
    <t>1723 ลว. 13 พค. 68</t>
  </si>
  <si>
    <t>ซื้อกระติกน้ำสุญญากาศเก็บอุณหภูมิร้อน/เย็น 60 ใบ (สลก)</t>
  </si>
  <si>
    <t>1937 ลว. 14 พค. 68</t>
  </si>
  <si>
    <t xml:space="preserve">จ้างทำป้ายชื่อส่วนราชการ อะคริลิคติดสติ๊กเกอร์สีน้ำเงิน 2 แผ่น (สลก) </t>
  </si>
  <si>
    <t>1957 ลว. 15 พค. 68</t>
  </si>
  <si>
    <t>ซื้อกระเป๋าโครงการอบรมฯ 80 ใบ (กพก)</t>
  </si>
  <si>
    <t>1107/1541 ลว. 2 พค. 68</t>
  </si>
  <si>
    <t>เช่าห้องประชุมจัดโครงการอบรม 2 วัน (กพง)</t>
  </si>
  <si>
    <t>บริษัท อัมพวา อพาร์เทล จำกัด (รร.อัมพวาน่านอน)</t>
  </si>
  <si>
    <t>1989 ลว. 16 พค. 68</t>
  </si>
  <si>
    <t>ซื้อวัสดุสำนักงาน 4 รายการ (กพง)</t>
  </si>
  <si>
    <t>1988 ลว. 16 พค. 68</t>
  </si>
  <si>
    <t>ซื้อวัสดุสำนักงาน 6 รายการ (กพน)</t>
  </si>
  <si>
    <t>2034 ลว. 20 พค. 68</t>
  </si>
  <si>
    <t>ซื้อกระดาษทำใบประกาศนียบัตร 100 แผ่น (สทส)</t>
  </si>
  <si>
    <t>1111/1737 ลว. 14 พค. 68</t>
  </si>
  <si>
    <t>จ้างทำตรายาง 4 รายการ (กพน)</t>
  </si>
  <si>
    <t>2050 ลว. 21 พค. 68</t>
  </si>
  <si>
    <t>ซื้อวัสดุสำนักงาน 28 รายการ (กพน)</t>
  </si>
  <si>
    <t>2051 ลว. 20 พค. 68</t>
  </si>
  <si>
    <t>จ้างทำตรายาง 5 รายการ (กลุ่มช่วยฯ สลก)</t>
  </si>
  <si>
    <t>2127 ลว. 22 พค. 68</t>
  </si>
  <si>
    <t>จ้างทำตรายาง 23 รายการ (กลุ่มสารบรรณ สลก)</t>
  </si>
  <si>
    <t>2040 ลว. 21 พค. 68</t>
  </si>
  <si>
    <t>จ้างทำตรายาง 3 รายการ (กลุ่มตรวจราชการ สลก)</t>
  </si>
  <si>
    <t>2053 ลว. 21 พค. 68</t>
  </si>
  <si>
    <t>จัดซื้อหมวกกิจกรรม ประชาสัมพันธ์อาสาสมัครสหกรณ์  1,272 ใบ (สทส)</t>
  </si>
  <si>
    <t xml:space="preserve">ร้าน โปโล ซุปเปอร์ทีน </t>
  </si>
  <si>
    <t>2045 ลว. 20 พค. 68</t>
  </si>
  <si>
    <t>ซื้อวัสดุโครงการอบรมฯ 7 รายการ (สทส)</t>
  </si>
  <si>
    <t>2044 ลว. 20 พค. 68</t>
  </si>
  <si>
    <t>ซื้อวัสดุสำนักงาน 24 รายการ (สนม)</t>
  </si>
  <si>
    <t>2128 ลว. 22 พค. 68</t>
  </si>
  <si>
    <t>จ้างพิมพ์สติ๊กติดลิฟท์,ติดบอร์ดประชาสัมพันธ์ พร้อมติดตั้ง (สทส)</t>
  </si>
  <si>
    <t>ใบสั่งจ้าง 87/2568  ลว. 22 พค. 68</t>
  </si>
  <si>
    <t>ซื้อวัสดุโครงการประชุมฯ 3 รายการ (สสพ.2)</t>
  </si>
  <si>
    <t>1110/1734 ลว. 16 พค. 68</t>
  </si>
  <si>
    <t>ซื้อวัสดุโครงการคลินิกเกษตรเคลื่อนที่ 1 รายการ (สสพ.2)</t>
  </si>
  <si>
    <t>1110/1712 ลว. 16 พค. 68</t>
  </si>
  <si>
    <t>ซื้อพานธูปเทียนแพกระทงดอกไม้สด 1 ชุด (สลก)</t>
  </si>
  <si>
    <t>ร้านดอกไม้พลอย</t>
  </si>
  <si>
    <t>1101/1507 ลว. 21 พค. 68</t>
  </si>
  <si>
    <t>จ้างทำตรายาง 24 รายการ (กพก)</t>
  </si>
  <si>
    <t>2212 ลว. 28 พค. 68</t>
  </si>
  <si>
    <t>ซื้อวัสดุใช้ในราชการส่วนกลาง 11 รายการ</t>
  </si>
  <si>
    <t>2183 ลว. 27 พค. 68</t>
  </si>
  <si>
    <t>จ้างทำตรายาง 2 รายการ (กองคลัง)</t>
  </si>
  <si>
    <t>2184 ลว. 27 พค. 68</t>
  </si>
  <si>
    <t>ซื้อวัสดุสำนักงาน 11 รายการ (สทส)</t>
  </si>
  <si>
    <t>2182 ลว. 27 พค. 68</t>
  </si>
  <si>
    <t>1109/2056 ลว. 20 พค. 68</t>
  </si>
  <si>
    <t>ซื้อวัสดุสำนักงาน 15 รายการ (กพน)</t>
  </si>
  <si>
    <t>2199 ลว. 28 พค. 68</t>
  </si>
  <si>
    <t>ซื้อวัสดุโครงการประชุมฯ 7 รายการ (สสพ.1)</t>
  </si>
  <si>
    <t>ส่งใช้เงินยืมทดรอง นส.นิธิกานต์ จ่าราช</t>
  </si>
  <si>
    <t>1109/2034 ลว. 19 พค. 68</t>
  </si>
  <si>
    <t>ซื้อวัสดุสำนักงาน 3 รายการ (กองคลัง)</t>
  </si>
  <si>
    <t>2217 ลว. 29 พค. 68</t>
  </si>
  <si>
    <t>จ้างทำป้ายชื่อหน้าห้องผู้อำนวยการกองคลัง 1 ป้าย</t>
  </si>
  <si>
    <t>2218 ลว. 28 พค. 68</t>
  </si>
  <si>
    <t>ซื้อวัสดุโครงการอบรมฯ กรอบรูปไม้สีทองใส่เกียรติบัตร 6 อัน (สสพ.1)</t>
  </si>
  <si>
    <t>ร้านอาทรพาณชิย์</t>
  </si>
  <si>
    <t>1109/2100 ลว. 23 พค. 68</t>
  </si>
  <si>
    <t>ซื้อวัสดุโครงกรฝึกอบรมฯ 3 รายการ (สทส)</t>
  </si>
  <si>
    <t>1111/1885 ลว. 23 พค. 68</t>
  </si>
  <si>
    <t>จ้างเหมาตกแต่งสถานที่เนื่องในโอกาสวันเฉลิมพระชนมพรรษา</t>
  </si>
  <si>
    <t>กษ 1103/27</t>
  </si>
  <si>
    <t>สมเด็จพระนางเจ้าฯ พระบรมราชินี 3 มิย 68</t>
  </si>
  <si>
    <t>29 พค 68</t>
  </si>
  <si>
    <t>จ้างจัดนิทรรศการงานวันข้าวและชาวนาแห่งชาติ ประจำปี 2568</t>
  </si>
  <si>
    <t>ใบสั่งจ้าง 90/2568</t>
  </si>
  <si>
    <t>จ้างพิมพ์เอกสารเผยแพร่ความรู้ด้านงานสหกรณ์</t>
  </si>
  <si>
    <t>ใบสั่งจ้าง 82/2568</t>
  </si>
  <si>
    <t xml:space="preserve">จ้างเหมารถยนต์โดยสารปรับอากาศโครงการประชุมเชิงปฏิบัติการ </t>
  </si>
  <si>
    <t>ใบสั่งจ้าง 92/2568</t>
  </si>
  <si>
    <t>"ขับเคลื่อนเครือข่ายความเข้มแข็งและพัฒนาธุรกิจพืชสมุนไพร"</t>
  </si>
  <si>
    <t xml:space="preserve">จ้างประชาสัมพันธ์โครงการจ้างจัดกิจกรรมเผยแพร่และประชาสัมพันธ์  </t>
  </si>
  <si>
    <t>“7 มิถุนายน วันสหกรณ์นักเรียนประจำปี 2568”</t>
  </si>
  <si>
    <t>30 พ.ค. 2568</t>
  </si>
  <si>
    <t xml:space="preserve">   2237 ลว. 29 พ.ค. 68</t>
  </si>
  <si>
    <t>จัดซื้อวัสดุอุปกรณ์เพื่อจัดกิจกรรมเฉลิมพระเกียรติ</t>
  </si>
  <si>
    <t xml:space="preserve">   2228 ลว. 29 พ.ค. 68</t>
  </si>
  <si>
    <t>จ้างเหมารถยนต์โดยสารไม่ปรับอากาศ</t>
  </si>
  <si>
    <t>สหกรณ์เดินรถแม่กลอง</t>
  </si>
  <si>
    <t>ใบสั่งจ้าง 83/2568</t>
  </si>
  <si>
    <t>16 พค 68</t>
  </si>
  <si>
    <t>สรุปผลการดำเนินการจัดซื้อจัดจ้างในรอบเดือนมิถุนายน 2568</t>
  </si>
  <si>
    <t>วันที่  30 เดือน มิถุนายน พ.ศ. 2568</t>
  </si>
  <si>
    <t>จ้างถ่ายเอกสารประกอบการประชุมคณะอนุกรรมการส่งเสริมพัฒนาอาชีพ</t>
  </si>
  <si>
    <t>ใบสั่งจ้าง 98/2568</t>
  </si>
  <si>
    <t>และการตลาด ครั้งที่ 1/2568</t>
  </si>
  <si>
    <t>13 มิย 68</t>
  </si>
  <si>
    <t>จ้างเหมารถยนต์โดยสารปรับอากาศโครงการสัมมนาเชิงปฏิบัติการ</t>
  </si>
  <si>
    <t>ใบสั่งจ้าง 95/2568</t>
  </si>
  <si>
    <t>"พัฒนาศักยภาพพนักงานกองทุนพัฒนาสหกรณ์ ประจำปีงบประมาณ</t>
  </si>
  <si>
    <t>เงิน กพส</t>
  </si>
  <si>
    <t>4 มิย 68</t>
  </si>
  <si>
    <t>พ.ศ. 2568"</t>
  </si>
  <si>
    <t>จ้างเหมาบริการเจ้าหน้าที่ตำแหน่งนิติกร (ทดแทน)</t>
  </si>
  <si>
    <t>นางสาวพิมพ์ชนก อินทร์น้อย</t>
  </si>
  <si>
    <t>ส.61/2568</t>
  </si>
  <si>
    <t xml:space="preserve">จ้างซ่อมเปลี่ยนชุดเกียรต์และใบปัดน้ำฝนรถยนต์(ตู้)โตโยต้า </t>
  </si>
  <si>
    <t>ใบสั่งจ้าง 100/2568</t>
  </si>
  <si>
    <t xml:space="preserve">หมายเลขทะเบียน ฮย 7894 กทม </t>
  </si>
  <si>
    <t>16 มิย 68</t>
  </si>
  <si>
    <t xml:space="preserve">จัดทำใบประกาศเกียรติคุณพร้อมปก </t>
  </si>
  <si>
    <t>บริษัท ปกไหม จำกัด</t>
  </si>
  <si>
    <t>กษ 1103/29</t>
  </si>
  <si>
    <t>27 มิย 68</t>
  </si>
  <si>
    <r>
      <t>จ้าง</t>
    </r>
    <r>
      <rPr>
        <sz val="16"/>
        <rFont val="TH SarabunIT๙"/>
        <family val="2"/>
      </rPr>
      <t xml:space="preserve">เหมาจัดสถานที่โครงการจัดงาน “7 มิถุนายน </t>
    </r>
  </si>
  <si>
    <t>ใบสั่งจ้าง 96/2568</t>
  </si>
  <si>
    <t>วันสหกรณ์นักเรียน ประจำปี 2568” (ส่วนกลาง)</t>
  </si>
  <si>
    <t>5 มิ.ย. 2568</t>
  </si>
  <si>
    <t xml:space="preserve">จ้างเหมาจัดนิทรรศการและตกแต่งสถานที่โครงการจัดงาน </t>
  </si>
  <si>
    <t>ใบสั่งจ้าง 97/2568</t>
  </si>
  <si>
    <t>“7 มิถุนายน วันสหกรณ์นักเรียน ประจำปี 2568” (ส่วนกลาง)</t>
  </si>
  <si>
    <t>จ้างเหมาบริการการจัดงานแสดงและจำหน่ายสินค้าเกษตรปลอดภัย</t>
  </si>
  <si>
    <t xml:space="preserve">ห้างหุ้นส่วนจำกัด ยิ่งเจริญชำนาญกิจ </t>
  </si>
  <si>
    <t>วงงินเกิน 500,000</t>
  </si>
  <si>
    <t>ส. 63/2568</t>
  </si>
  <si>
    <t xml:space="preserve">และสินค้าเกษตรอัตลักษณ์พื้นถิ่น ประจำปีงบประมาณ พ.ศ. ๒๕๖๘ </t>
  </si>
  <si>
    <t>27 มิ.ย. 2568</t>
  </si>
  <si>
    <t>จ้างซ่อมแซมหลังคาดาดฟ้าอาคารจอดรถ สำนักพัฒนาและถ่ายทอดเทคโนโลยีการสหกรณ์</t>
  </si>
  <si>
    <t xml:space="preserve">บริษัท มุมทอง จำกัด </t>
  </si>
  <si>
    <t>ส.62/2568</t>
  </si>
  <si>
    <t>18 มิ.ย.68</t>
  </si>
  <si>
    <r>
      <t xml:space="preserve">จัดทำโล่รางวัลประกาศเกียรติคุณ </t>
    </r>
    <r>
      <rPr>
        <b/>
        <sz val="16"/>
        <color rgb="FF000000"/>
        <rFont val="TH SarabunIT๙"/>
        <family val="2"/>
      </rPr>
      <t>(เงินกองทุนพัฒนาสหกรณ์)</t>
    </r>
  </si>
  <si>
    <t xml:space="preserve">บริษัท นิว ชลิตา ถ้วยรางวัล จำกัด </t>
  </si>
  <si>
    <t xml:space="preserve">   2342 ลว.  5 มิ.ย. 68</t>
  </si>
  <si>
    <t xml:space="preserve">   2343 ลว.  5 มิ.ย. 68</t>
  </si>
  <si>
    <t xml:space="preserve">   2436 ลว. 12 มิ.ย. 68</t>
  </si>
  <si>
    <t xml:space="preserve">   2482 ลว. 13 มิ.ย. 68</t>
  </si>
  <si>
    <t xml:space="preserve">   2422 ลว. 12 มิ.ย. 68</t>
  </si>
  <si>
    <t xml:space="preserve">   2470 ลว. 13 มิ.ย. 68</t>
  </si>
  <si>
    <t xml:space="preserve">   2481 ลว. 13 มิ.ย. 68</t>
  </si>
  <si>
    <t xml:space="preserve">   2395 ลว. 10 มิ.ย. 68</t>
  </si>
  <si>
    <t xml:space="preserve">   2563 ลว. 20 มิ.ย. 68</t>
  </si>
  <si>
    <t xml:space="preserve">     2564 ลว. 20 มิ.ย. 68</t>
  </si>
  <si>
    <t xml:space="preserve">   2471 ลว. 13 มิ.ย. 68</t>
  </si>
  <si>
    <t xml:space="preserve">   2592 ลว. 23 มิ.ย. 68</t>
  </si>
  <si>
    <t>จ้างซ่อมประตูกระจกห้องเก็บพัสดุภายในสำนักงาน</t>
  </si>
  <si>
    <t xml:space="preserve">   2423 ลว. 12 มิ.ย. 68</t>
  </si>
  <si>
    <t xml:space="preserve">   2593 ลว. 23 มิ.ย. 68</t>
  </si>
  <si>
    <t>จ้างซ่อมเครื่องคอมพิวเตอร์ (โดยใช้เงินกองทุนพัฒนา</t>
  </si>
  <si>
    <t xml:space="preserve">   2686 ลว. 26 มิ.ย. 68</t>
  </si>
  <si>
    <t>จ้างเติมน้ำยาถังดับเพลิงชนิดผงเคมีแห้ง จำนวน 13 ถัง (สทส)</t>
  </si>
  <si>
    <t>2310 ลว. 5 มิย. 68</t>
  </si>
  <si>
    <t>จัดซื้อวัสดุสำนักงาน 27 รายการ (ผู้ทรงคุณวุฒิ)</t>
  </si>
  <si>
    <t>2311 ลว. 5 มิย. 68</t>
  </si>
  <si>
    <t>จัดซื้อวัสดุกิจกรรม 5 ส (กค)</t>
  </si>
  <si>
    <t xml:space="preserve">ร้าน เอ.โอ.ดี. ซัพพลาย </t>
  </si>
  <si>
    <t>ร้าน เอ.โอ.ดี. ซัพพลาย โดย</t>
  </si>
  <si>
    <t>2364 ลว. 6 มิย. 68</t>
  </si>
  <si>
    <t xml:space="preserve">จัดซื้อกล่องล้อเลื่อนพลาสติก ขนาด 75 ลิตร จำนวน 50 ใบ (กพน) </t>
  </si>
  <si>
    <t xml:space="preserve">อยู่ในวงเงินนอกงบประมาณ (กพส.) </t>
  </si>
  <si>
    <t>2354 ลว. 6 มิย. 68</t>
  </si>
  <si>
    <t>จัดซื้อวัสดุอุปกรณ์โครงการสัมมนา (กพน)</t>
  </si>
  <si>
    <t>บริษัท ภริตา อินเตอร์ จำกัด</t>
  </si>
  <si>
    <t>2373 ลว. 6 มิย. 68</t>
  </si>
  <si>
    <t>จัดซื้อวัสดุโครงการอบรม 7 รายการ (สทส)</t>
  </si>
  <si>
    <t>ร้านโปโล ซุปเปอร์ทีน</t>
  </si>
  <si>
    <t>2322 ลว. 5 มิย. 68</t>
  </si>
  <si>
    <t>จัดซื้อกระเป๋าเอกสาร 80 ใบ (กพก)</t>
  </si>
  <si>
    <t>2323 ลว. 5 มิย. 68</t>
  </si>
  <si>
    <t>จัดซื้อวัสดุโครงการอบรม 2 รายการ (กพก)</t>
  </si>
  <si>
    <t>2309 ลว. 5 มิย. 68</t>
  </si>
  <si>
    <t>จัดจ้างเหมาประดับผ้า เฉลิมพระเกียรติ 3 มิ.ย 2568 (สสพ.2)</t>
  </si>
  <si>
    <t>บริษัท จัสมีน จีนิค จำกัด</t>
  </si>
  <si>
    <t>1915 ลว. 28 พค. 68</t>
  </si>
  <si>
    <t>จัดซื้อหมึกพิมพ์ HP CF285A 2 กล่อง (สสพ.1)</t>
  </si>
  <si>
    <t>2394 ลว. 10 มิย. 68</t>
  </si>
  <si>
    <t>จัดจ้างทำตรายางสำหรับประทับ 8 รายการ (สลก)</t>
  </si>
  <si>
    <t>2384 ลว. 10 มิย. 68</t>
  </si>
  <si>
    <t>จัดซื้อวัสดุโครงการประชุม 4 รายการ (กพก)</t>
  </si>
  <si>
    <t>2412 ลว. 11 มิย. 68</t>
  </si>
  <si>
    <t>จัดซื้อวัสดุโครงการประชุม 4 รายการ (กพง)</t>
  </si>
  <si>
    <t>1057 ลว. 28 พค. 68</t>
  </si>
  <si>
    <t>จัดซื้อวัสดุโครงการอบรม 3 รายการ (สทส)</t>
  </si>
  <si>
    <t>2090 ลว. 5 มิย. 68</t>
  </si>
  <si>
    <t>จัดซื้อพวงมาลา 1 พวง ร่วมกิจกรรม (สลก)</t>
  </si>
  <si>
    <t>ร้านดอกไม้คุณเพ็ญ</t>
  </si>
  <si>
    <t>1717 ลว. 9 มิย. 68</t>
  </si>
  <si>
    <t>จัดซื้อครุภัณฑ์สำนักงาน 3 รายการ (งบลงทุน) (กกจ)</t>
  </si>
  <si>
    <t>ใบสั่งซื้อ11/2568 ลว. 1 กค.68</t>
  </si>
  <si>
    <t>จัดซื้อครุภัณฑ์สำนักงาน 2 รายการ (งบลงทุน) (สสพ.1)</t>
  </si>
  <si>
    <t>ใบสั่งซื้อ12/2568 ลว. 1 กค.68</t>
  </si>
  <si>
    <t>จัดซื้อวัสดุไฟฟ้า ประปา อื่นๆ 15 รายการ (ส่วนกลาง)</t>
  </si>
  <si>
    <t>2501 ลว. 24 มิย. 68</t>
  </si>
  <si>
    <t>จัดจ้างทำตรายางสำหรับประทับ 4 รายการ (กค)</t>
  </si>
  <si>
    <t>2536 ลว. 18 มิย. 68</t>
  </si>
  <si>
    <t>จัดจ้างตัดสติ๊กเกอร์ตัวอักษรติดฝนแผ่นป้ายชื่อหน้าห้องรองอธิบดี</t>
  </si>
  <si>
    <t>2537 ลว. 18 มิย. 68</t>
  </si>
  <si>
    <t>จัดซื้อกระดาษถ่ายเอกสารหรือพิมพ์งาน 250 รีม (สนม)</t>
  </si>
  <si>
    <t>อยู่ในวงเงินนอกฝากคลัง</t>
  </si>
  <si>
    <t>2517 ลว. 17 มิย. 68</t>
  </si>
  <si>
    <t>จัดซื้อวัสดุโครงการอบรม 2รุ่น (สทส</t>
  </si>
  <si>
    <t>2518 ลว. 17 มิย. 68</t>
  </si>
  <si>
    <t>จัดซื้อวัสดุโครงการอบรม (กพก)</t>
  </si>
  <si>
    <t>2514 ลว. 17 มิย. 68</t>
  </si>
  <si>
    <t>2166 ลว. 16 มิย. 68</t>
  </si>
  <si>
    <t>จัดซื้อวัสดุสำนักงาน 23 รายการ (กกจ)</t>
  </si>
  <si>
    <t>2572 ลว. 23 มิย. 68</t>
  </si>
  <si>
    <t>จัดซื้อครุภัณฑ์ (งบลงทุน) เก้าอี้พนักพิงสูง 2 ตัว (สลก)</t>
  </si>
  <si>
    <t>2571 ลว. 23 มิย. 68</t>
  </si>
  <si>
    <t>จัดซื้อวัสดุสำนักงาน 29 รายการ (สสพ.2)</t>
  </si>
  <si>
    <t>2573 ลว. 23 มิย. 68</t>
  </si>
  <si>
    <t>จัดซื้อวัสดุโครงการประชุม 3 รายการ (สสพ.2)</t>
  </si>
  <si>
    <t>2242 ลว. 18 มิย. 68</t>
  </si>
  <si>
    <t>จัอซื้อครุภัณฑ์ (งบลงทนุ) รายการกล้องถ่ายภาพนิ่ง</t>
  </si>
  <si>
    <t>บริษัท ธีร์ บิสิเนส จำกัด</t>
  </si>
  <si>
    <t>ใบสั่งซื้อ13/2568 ลว. 24 มิย.68</t>
  </si>
  <si>
    <t>แบบถอดเปลี่ยนเลนส์ พร้อมเลนส์ และอุปกรณ์ 1 ชุด (สทส)</t>
  </si>
  <si>
    <t>2216 ลว. 17 มิย. 68</t>
  </si>
  <si>
    <t>จัดซื้อน้ำมันเชื้อเพลิงโครงการอบรม 2 คัน (กพน)</t>
  </si>
  <si>
    <t>ส่งใช้เงินยืม (นางสาววรางคณา ปฏิสนธิ)</t>
  </si>
  <si>
    <t>4895 ลว. 19 มิย. 68</t>
  </si>
  <si>
    <t>2279 ลว. 19 มิย. 68</t>
  </si>
  <si>
    <t>จัดซื้อวัสดุโครงการประชุม 3 รายการ (กพน)</t>
  </si>
  <si>
    <t>4959 ลว. 23 มิย. 68</t>
  </si>
  <si>
    <t xml:space="preserve">ปรับปรุงระบบภาพและเสียงห้องประชุม ชั้น 4 </t>
  </si>
  <si>
    <t>บริษัท ซาวด์ดีดี กรุ๊ป จำกัด</t>
  </si>
  <si>
    <t>ใบสั่งจ้าง 106/2568 ลว. 27 มิย.68</t>
  </si>
  <si>
    <t>อาคารกรมหมื่นพิทยาลงกรณ์ (งบลงทุน) ค่าครุภัณฑ์โฆษณาและเผยแพร่ 1 แห่ง</t>
  </si>
  <si>
    <t>จัดจ้างทำตรายางสำหรับประทับ 6 รายการ (สลก)</t>
  </si>
  <si>
    <t>2723 ลว. 27 มิย. 68</t>
  </si>
  <si>
    <t>จัดจ้างทำตรายางสำหรับประทับ 14 รายการ (ศสท)</t>
  </si>
  <si>
    <t>2724 ลว. 27 มิย. 68</t>
  </si>
  <si>
    <t>จัดจ้างทำตรายางสำหรับประทับ 8 รายการ (สนม)</t>
  </si>
  <si>
    <t>2725 ลว. 27 มิย. 68</t>
  </si>
  <si>
    <t>จัดซื้ออุปกรณ์จัดเก็บข้อมูล 1TB สำหรับเครื่องคอม (กพก)</t>
  </si>
  <si>
    <t>2726 ลว. 27 มิย. 68</t>
  </si>
  <si>
    <t>จัดจ้างทำตรายางสำหรับประทับ 7 รายการ (กพน)</t>
  </si>
  <si>
    <t>2727 ลว. 27 มิย. 68</t>
  </si>
  <si>
    <t>จัดซื้อของที่ระลึก 4 ชุด (กผง)</t>
  </si>
  <si>
    <t>ร้านเบญจรงค์จตุจักร</t>
  </si>
  <si>
    <t>852 ลว. 30 มิย. 68</t>
  </si>
  <si>
    <t>จัดซื้อวัสดุโครงการประชุม 2 รายการ (กพน)</t>
  </si>
  <si>
    <t>5142 ลว. 25 มิย. 68</t>
  </si>
  <si>
    <t>จ้างเหมารถยนต์โดยสารปรับอากาศโครงการประชุมเชิงปฏิบัติการเชื่อมโยงเครือข่ายทางธุรกิจสหกรณ์</t>
  </si>
  <si>
    <t xml:space="preserve">
ใบสั่งจ้าง 102/2568 ลว. 17 มิย 68</t>
  </si>
  <si>
    <t xml:space="preserve">จ้างซ่อมบำรุงรักษารถยนต์ยี่ห้อโตโยต้า 1 นก 9472 กทม </t>
  </si>
  <si>
    <t xml:space="preserve">
ใบสั่งจ้าง 105/2568 ลว. 25 มิย 68</t>
  </si>
  <si>
    <t>จ้างประชาสัมพันธ์โครงการส่งเสริมการแปรรูปสินค้าเกษตร</t>
  </si>
  <si>
    <t xml:space="preserve">
ใบสั่งจ้าง 99/2568 ลว. 16 มิย 68</t>
  </si>
  <si>
    <t>จ้างทำป้ายเงินรางวัลใช้ในโครงการ 7 แผ่น (กพน)</t>
  </si>
  <si>
    <t xml:space="preserve">อยู่ในวงเงินนอกงบประมาณ (กพส) </t>
  </si>
  <si>
    <t>จ้างเหมาดูแลกำจัดปลวก มด แมลงสาบ หนูและยุง ประจำปีงบประมาณ พ.ศ. 2568 ประจำเดือน มิถุนายน 2568</t>
  </si>
  <si>
    <t>2341 ลว. 25 มิย. 68</t>
  </si>
  <si>
    <t>ใบสั่งจ้าง 102/2568</t>
  </si>
  <si>
    <t>ใบสั่งจ้าง 105/2568</t>
  </si>
  <si>
    <t>ใบสั่งจ้าง 99/2568</t>
  </si>
  <si>
    <t xml:space="preserve">   2687 ลว.  26 มิ.ย. 68</t>
  </si>
  <si>
    <t>5312 ลว. 30 มิย. 68</t>
  </si>
  <si>
    <t>2445 ลว. 30 มิย. 68</t>
  </si>
  <si>
    <t>สรุปผลการดำเนินการจัดซื้อจัดจ้างในรอบเดือนกรกฎาคม 2568</t>
  </si>
  <si>
    <t>วันที่  31 เดือน กรกฎาคม พ.ศ. 2568</t>
  </si>
  <si>
    <t>จ้างพิมพ์บอร์ดวันเฉลิมพระชมนพรรษา พระบาทสมเด็จพระวชิรเกล้า</t>
  </si>
  <si>
    <t>กษ 1103/30</t>
  </si>
  <si>
    <t>เจ้าอยู่หัว และบอร์ดความรู้สหกรณ์</t>
  </si>
  <si>
    <t>14 กค 68</t>
  </si>
  <si>
    <t xml:space="preserve">จัดซื้อน้ำมันเชื้อเพลิง </t>
  </si>
  <si>
    <t>นางสาวสุนันทภรณ์ โชติระพีพงษ์</t>
  </si>
  <si>
    <t>กษ 1103.6/2890</t>
  </si>
  <si>
    <t xml:space="preserve">ส่งใช้เงินยืม </t>
  </si>
  <si>
    <t>7 กค 68</t>
  </si>
  <si>
    <t>จัดทำถ้วยรางวัล</t>
  </si>
  <si>
    <t>บริษัท สตาร์ อวอร์ด แอนด์ โทรฟี่ จำกัด</t>
  </si>
  <si>
    <t>ใบสั่งจ้าง 112/2568</t>
  </si>
  <si>
    <t>(กพส)</t>
  </si>
  <si>
    <t>16 กค 68</t>
  </si>
  <si>
    <t>จ้างเหมารถโดยสารปรับอากาศโครงการประชุมเชิงปฏิบัติการเพิ่ม</t>
  </si>
  <si>
    <t>นายรณกฤต สร้อยทอง</t>
  </si>
  <si>
    <t>ใบสั่งจ้าง 111/2568</t>
  </si>
  <si>
    <t>ประสิทธิภาพการบริหารจัดการนมทั้งระบบในภาคสหกรณ์</t>
  </si>
  <si>
    <t>จ้างพิมพ์บอร์ดนิทรรศการผลการดำเนินงานของสถาบันเกษตรกรใน</t>
  </si>
  <si>
    <t>ใบสั่งจ้าง 115/2568</t>
  </si>
  <si>
    <t>จังหวัดสุราษฎร์ธานี</t>
  </si>
  <si>
    <t>17 กค 68</t>
  </si>
  <si>
    <t>จ้างซ่อมบำรุงรักษารถยนต์ยี่ห้อนิสสัน หมายเลขทะเบียน 1 นข 2711</t>
  </si>
  <si>
    <t>บริษัท สยามนิสสันเซลส์ จำกัด</t>
  </si>
  <si>
    <t>กษ 1103/32</t>
  </si>
  <si>
    <t>กทม</t>
  </si>
  <si>
    <t>22 กค 68</t>
  </si>
  <si>
    <t>จ้างทำโล่รางวัล</t>
  </si>
  <si>
    <t>ใบสั่งจ้าง 120/2568</t>
  </si>
  <si>
    <t>25 กค 68</t>
  </si>
  <si>
    <t xml:space="preserve">จ้างซ่อมแซมท่อประปากรณีมีความจำเป็นเร่งด่วน </t>
  </si>
  <si>
    <t>ระเบียบข้อ 79 วรรค 2</t>
  </si>
  <si>
    <t>จ้างพิมพ์ป้ายผ้าไวนิลเพื่อใช้ในโครงการจัดงานเฉลิมพระเกียรติพระบาทสมเด็จพระเจ้าอยู่หัว เนื่องในโอกาสเฉลิมพระชนมพรรษา พระบาทสมเด็จพระเจ้าอยู่หัว 28 กรกฎาคม 2568 และกิจกรรมจิตอาสาพัฒนา “เราทำความดี ด้วยหัวใจ”</t>
  </si>
  <si>
    <t>จ้างถ่ายเอกสารเพื่อใช้ในโครงการประชุมเพื่อเพิ่มศักยภาพในการขับเคลื่อนการส่งเสริมพัฒนาอาชีพและการตลาดตามนโยบาย คทช. ประจำปีงบประมาณ 2568</t>
  </si>
  <si>
    <t>ที่ กษ ๑๑๐๓.6/3085</t>
  </si>
  <si>
    <t>จ้างเหมารถในการรับ – ส่งผู้เข้าอบรมและศึกษาดูงาน</t>
  </si>
  <si>
    <t xml:space="preserve">นายประสิทธิ์ ศรีสวัสดิ์ </t>
  </si>
  <si>
    <t>109/2568</t>
  </si>
  <si>
    <t>โครงการฝึกอบรมข้าราชการบรรจุใหม่หลักสูตร “เสริมสร้างสมรรถนะนักส่งเสริมสหกรณ์” รุ่นที่ 23</t>
  </si>
  <si>
    <t xml:space="preserve">นายบุญช่วย กลิ่นหอม </t>
  </si>
  <si>
    <t>110/2568</t>
  </si>
  <si>
    <t>4 ก.ค. 2568</t>
  </si>
  <si>
    <t>จ้างเหมารถบัสโดยสารเพื่อใช้ในโครงการประชุมเชิงปฏิบัติการ</t>
  </si>
  <si>
    <t>113/2568</t>
  </si>
  <si>
    <t xml:space="preserve">เพิ่มศักยภาพของบุคลากรของ สสพ.2 </t>
  </si>
  <si>
    <t>17 ก.ค. 2568</t>
  </si>
  <si>
    <t>เพื่อพัฒนาประสิทธิภาพการบริหารจัดการสหกรณ์ให้มีความเข้มแข็ง</t>
  </si>
  <si>
    <t>จ้างทำป้ายทำเนียบข้าราชการ ลูกจ้างประจำ พนักงานราชการ</t>
  </si>
  <si>
    <t>124/2568</t>
  </si>
  <si>
    <t>31 ก.ค. 2568</t>
  </si>
  <si>
    <t xml:space="preserve">   2948 ลว. 14 ก.ค. 68</t>
  </si>
  <si>
    <t xml:space="preserve">   2947 ลว. 14 ก.ค. 68</t>
  </si>
  <si>
    <t xml:space="preserve">   2949 ลว. 14 ก.ค. 68</t>
  </si>
  <si>
    <t xml:space="preserve">   2950 ลว. 14 ก.ค. 68</t>
  </si>
  <si>
    <t xml:space="preserve">   2969 ลว. 14 ก.ค. 68</t>
  </si>
  <si>
    <t xml:space="preserve">   2990 ลว. 15 ก.ค. 68</t>
  </si>
  <si>
    <t xml:space="preserve">   2989 ลว. 15 ก.ค. 68</t>
  </si>
  <si>
    <t xml:space="preserve">   2994 ลว. 16 ก.ค. 68</t>
  </si>
  <si>
    <t xml:space="preserve">   3031 ลว. 16 ก.ค. 68</t>
  </si>
  <si>
    <t>จ้างซ่อมเครื่องพิมพ์เลเซอร์(โดยใช้เงินกองทุนพัฒนาสหกรณ์)</t>
  </si>
  <si>
    <t xml:space="preserve">   3033 ลว. 16 ก.ค. 68</t>
  </si>
  <si>
    <t xml:space="preserve">   2946 ลว. 14 ก.ค. 68</t>
  </si>
  <si>
    <t xml:space="preserve">   2807 ลว.  1 ก.ค. 68</t>
  </si>
  <si>
    <t xml:space="preserve">   3032 ลว. 16 ก.ค. 68</t>
  </si>
  <si>
    <t xml:space="preserve">   2995 ลว. 16 ก.ค. 68</t>
  </si>
  <si>
    <t xml:space="preserve">   3059 ลว. 17 ก.ค. 68</t>
  </si>
  <si>
    <t>จ้างซ่อมเครื่องพิมพ์แบบเลเซอร์</t>
  </si>
  <si>
    <t xml:space="preserve">   3058 ลว. 17 ก.ค. 68</t>
  </si>
  <si>
    <t>จ้างซ่อมเก้าอี้ทำงานแบบมีล้อเลื่อน</t>
  </si>
  <si>
    <t xml:space="preserve">   3185 ลว. 22 ก.ค. 68</t>
  </si>
  <si>
    <t xml:space="preserve">   3116 ลว. 21 ก.ค. 68</t>
  </si>
  <si>
    <t>จัดซื้อวัสดุอุปกรณ์เพื่อจัดกิจกรรมพิธีถวายสัตย์</t>
  </si>
  <si>
    <t xml:space="preserve">   3075 ลว. 18 ก.ค. 68</t>
  </si>
  <si>
    <t xml:space="preserve">   3255 ลว. 29 ก.ค. 68</t>
  </si>
  <si>
    <t xml:space="preserve">   3279 ลว. 30 ก.ค. 68</t>
  </si>
  <si>
    <t>จัดซื้อวัสดุสำนักงาน 22 รายการ (กพน)</t>
  </si>
  <si>
    <t>2781 ลว. 1 กค. 68</t>
  </si>
  <si>
    <t>จัดซื้อวัสดุโครงการสัมมนาผู้บริหาร (กพน)</t>
  </si>
  <si>
    <t>2803 ลว. 1 กค. 68</t>
  </si>
  <si>
    <t xml:space="preserve">จัดซื้อครุภัณฑ์งานบ้านงานครัว (งบลงทุน) </t>
  </si>
  <si>
    <t>ใบสั่งซื้อ14/2568 ลว. 1 กค 2568</t>
  </si>
  <si>
    <t>ใบสั่งซื้อ14/68 ลว. 1 กค 68</t>
  </si>
  <si>
    <t>เครื่องทำน้ำร้อน - น้ำเย็น แบบถังล่าง 2 เครื่อง (กพง)</t>
  </si>
  <si>
    <t>จัดซื้อวัสดุสำนักงาน 23 รายการ (กพก)</t>
  </si>
  <si>
    <t>2805 ลว. 1 กค. 68</t>
  </si>
  <si>
    <t xml:space="preserve">จัดซื้อครุภัณฑ์ (งบลงทุน) สำนักงาน 5 รายการ </t>
  </si>
  <si>
    <t>ห้างหุ้นส่วนจำกัด จีดับเบิลยู (1996)</t>
  </si>
  <si>
    <t>ใบสั่งซื้อ15/2568 ลว. 15 กค 2568</t>
  </si>
  <si>
    <t>ใบสั่งซื้อ15/68 ลว. 15 กค 68</t>
  </si>
  <si>
    <t>ครุภัณฑ์งานบ้านงานครัว 1 รายการ (กพน)</t>
  </si>
  <si>
    <t>ใบสั่งซื้อ16/2568 ลว. 15 กค 2568</t>
  </si>
  <si>
    <t>ใบสั่งซื้อ16/68 ลว. 15 กค 68</t>
  </si>
  <si>
    <t>จัดซื้อวัสดุสำนักงาน 2 รายการ (กค)</t>
  </si>
  <si>
    <t>2952 ลว. 14 กค. 68</t>
  </si>
  <si>
    <t>จัดซื้อวัสดุโครงการประชุม 4 รายการ</t>
  </si>
  <si>
    <t>จัดจ้างทำตรายางสำหรับประทับ 7 รายการ</t>
  </si>
  <si>
    <t>2953 ลว. 14 กค. 68</t>
  </si>
  <si>
    <t>2954 ลว. 14 กค. 68</t>
  </si>
  <si>
    <t>จัดซื้อกระดาษถ่ายเอกสารหรือพิมพ์งาน 200 รีม (กกจ)</t>
  </si>
  <si>
    <t>2955 ลว. 14 กค. 68</t>
  </si>
  <si>
    <t>จัดซื้อครุภัณฑ์โฆษณาและเผยแพร่ (งบลงทุน)</t>
  </si>
  <si>
    <t>ใบสั่งซื้อ18/2568 ลว. 14 กค 2568</t>
  </si>
  <si>
    <t>ใบสั่งซื้อ18/68 ลว. 14 กค 68</t>
  </si>
  <si>
    <t>รายการ โดรนถ่ายภาพ 1 เครื่อง พร้อมอุปกรณ์ (สทส)</t>
  </si>
  <si>
    <t>จัดซื้อครุภัณฑ์งานบ้านงานครัว (งบลงทุน)</t>
  </si>
  <si>
    <t>ใบสั่งซื้อ17/2568 ลว. 14 กค 2568</t>
  </si>
  <si>
    <t>ใบสั่งซื้อ.17/68 ลว. 14 กค 68</t>
  </si>
  <si>
    <t>รายการผ้าม่านพร้อมอุปกรณ์ติดตั้ง 4 ชุด (กค)</t>
  </si>
  <si>
    <t>จัดจ้างทำตรายางสำหรับประทับ 4 รายการ (กพน)</t>
  </si>
  <si>
    <t>2983 ลว. 14 กค. 68</t>
  </si>
  <si>
    <t>จัดซื้อวัสดุสำนักงาน 8 รายการ (กพน)</t>
  </si>
  <si>
    <t>2959 ลว. 14 กค. 68</t>
  </si>
  <si>
    <t>จัดซื้อครุภัณฑ์สำนักงาน 4 รายการ (งบลงทุน) (สลก)</t>
  </si>
  <si>
    <t>ใบสั่งซื้อ19/68 ลว. 15 กค. 68</t>
  </si>
  <si>
    <t>จัดซื้อพานธูปเทียนแพ 1 พาน ใช้ในงานพิธี (สลก)</t>
  </si>
  <si>
    <t>2093 ลว. 4 กค. 68</t>
  </si>
  <si>
    <t>จัดซื้อวัสดุสำนักงาน 4 รายการ (สลก)</t>
  </si>
  <si>
    <t>2982 ลว. 15 กค. 68</t>
  </si>
  <si>
    <t>ร้าน โปโล ซุปเปอร์ทีน</t>
  </si>
  <si>
    <t>3013 ลว. 16 กค. 68</t>
  </si>
  <si>
    <t>จัดซื้อครุภัณฑ์สำนักงาน 3 รายการ (งบลงทุน) (กพน)</t>
  </si>
  <si>
    <t>บริษัท กาญจนชาติ จำกัด</t>
  </si>
  <si>
    <t xml:space="preserve">อยู่ในวงเงินนอกประมาณ </t>
  </si>
  <si>
    <t>ใบสั่งซื้อ 21/2568 ลว. 17 กค 2568</t>
  </si>
  <si>
    <t>ใบสั่งซื้อ21/68 ลว. 17 กค. 68</t>
  </si>
  <si>
    <t>จ้างทำป้ายชื่ออะคริลิค 1 แผ่น (กพน)</t>
  </si>
  <si>
    <t>3067 ลว. 17 กค. 68</t>
  </si>
  <si>
    <t>จ้างเหมาตกแต่งสถานที่จัดกิจกรรมเฉลิมพระเกียรติ (สทส)</t>
  </si>
  <si>
    <t>2643 ลว. 9 กค. 68</t>
  </si>
  <si>
    <t>จัดซื้อวัสดุโครงการประชุมเชิงปฏิบัติการ (กพก)</t>
  </si>
  <si>
    <t>2554 ลว. 9 กค. 68</t>
  </si>
  <si>
    <t>จัดซื้อครุภัณฑ์เครื่องปรับอากาศ 36,000 บีทียู 2 เครื่อง (กคร)</t>
  </si>
  <si>
    <t>ใบสั่งซื้อ 20/2568 ลว. 17 กค 68</t>
  </si>
  <si>
    <t>ใบสั่งซื้อ20/68 ลว. 17 กค. 68</t>
  </si>
  <si>
    <t>จัดซื้อวัสดุสำนักงาน 5 รายการ (กค)</t>
  </si>
  <si>
    <t>3072 ลว. 18 กค. 68</t>
  </si>
  <si>
    <t>จัดซื้อถุงดำ ขนาด 30x45นิ้ว 5กิโลกรัม</t>
  </si>
  <si>
    <t>3068 ลว. 17 กค. 68</t>
  </si>
  <si>
    <t>จัดเช่าห้องประชุมจัดทำโครงการ (1ห้องx3วัน) (สทส)</t>
  </si>
  <si>
    <t>มูลนิธิอุทยานสิ่งแวดล้อมนานาชาติศิรินธร จ.เพชรบุรี</t>
  </si>
  <si>
    <t>3065 ลว. 17 กค. 68</t>
  </si>
  <si>
    <t>จ้างทำตรายางสำหรับประทับ 3 รายการ (สลก)</t>
  </si>
  <si>
    <t>3115 ลว. 21 กค. 68</t>
  </si>
  <si>
    <t>จัดซื้อของที่ระลึกศึกษาดูงาน 2 ชุด (กพก)</t>
  </si>
  <si>
    <t xml:space="preserve">ส่งใช้เงินยืม นางสาวปภาวี คล้ายทิม </t>
  </si>
  <si>
    <t>2659 ลว. 16 กค. 68</t>
  </si>
  <si>
    <t>จัดซื้อของสมนาคุณศึกษาดูงาน 4 ชุด (สทส)</t>
  </si>
  <si>
    <t xml:space="preserve">ส่งใช้เงินยืม นางสาวประนอม หมีทอง </t>
  </si>
  <si>
    <t>2529 ลว. 3 กค. 68</t>
  </si>
  <si>
    <t>จัดซื้อวัสดุ 2 รายการ (กลุ่มช่วยฯ สลก.)</t>
  </si>
  <si>
    <t>3195 ลว. 22 กค. 68</t>
  </si>
  <si>
    <t>จัดซื้อวัสดุสำนักงาน 4 รายการ (กลุ่มตรวจราชการ สลก.)</t>
  </si>
  <si>
    <t>3197 ลว. 22 กค. 68</t>
  </si>
  <si>
    <t>จ้างทำตรายางสำหรับประทับ 2 รายการ (กค)</t>
  </si>
  <si>
    <t>3196 ลว. 22 กค. 68</t>
  </si>
  <si>
    <t>3207 ลว. 23 กค. 68</t>
  </si>
  <si>
    <t>จ้างทำตรายาง 12 รายการ (กพน)</t>
  </si>
  <si>
    <t>3208 ลว. 23 กค. 68</t>
  </si>
  <si>
    <t>จัดซื้อพานธูปเทียนแพร่วมกิจกรรม 1 พาน (สลก)</t>
  </si>
  <si>
    <t>ส่งใช้เงินยืม นางสาวศศิธร ม่วงมิตร</t>
  </si>
  <si>
    <t>2116 ลว. 14 กค. 68</t>
  </si>
  <si>
    <t>จัดซื้อวัสดุจัดกิจกรรมพิธีถวายสัตย์ปฏิญาณ 28 กค 2568 (กกจ)</t>
  </si>
  <si>
    <t>3268 ลว. 15 กค. 68</t>
  </si>
  <si>
    <t>จัดซื้อวัสดุจัดทำโครงการ 4 รายการ (กพง)</t>
  </si>
  <si>
    <t>1483 ลว. 18 กค. 68</t>
  </si>
  <si>
    <t>จัดซื้อของที่ระลึกศึกษาดูงาน 4 ชุด (กพน)</t>
  </si>
  <si>
    <t>ส่งใช้เงินยืม นางสาวทองสุข ชาญประเสริฐ</t>
  </si>
  <si>
    <t>6159 ลว. 22 กค. 68</t>
  </si>
  <si>
    <t>จัดซื้อวัสดุสำนักงาน 3 รายการ (กพน)</t>
  </si>
  <si>
    <t>3228 ลว. 25 กค. 68</t>
  </si>
  <si>
    <t>จัดซื้อวัสดุสำหรับงานซ่อมส่วนกลาง 9 รายการ (กค)</t>
  </si>
  <si>
    <t>3253 ลว. 25 กค. 68</t>
  </si>
  <si>
    <t>จัดซื้อวัสดุสำนักงาน 3 รายการ (กค)</t>
  </si>
  <si>
    <t>3258 ลว. 29 กค. 68</t>
  </si>
  <si>
    <t>จัดซื้อวัสดุสำนักงาน 7 รายการ (สลก)</t>
  </si>
  <si>
    <t>3254 ลว. 25 กค. 68</t>
  </si>
  <si>
    <t>จัดซื้อครุภัณฑ์สำนักงาน 6 รายการ (งบลงทุน) (กพง)</t>
  </si>
  <si>
    <t>ใบสั่งซื้อ 23/2568 ลว. 29 กค 2968</t>
  </si>
  <si>
    <t>ใบสั่งซื้อ 23/68 ลว. 29 กค. 68</t>
  </si>
  <si>
    <t>ใบสั่งซื้อ 24/2568 ลว. 29 กค 2969</t>
  </si>
  <si>
    <t>ใบสั่งซื้อ24/68 ลว. 29 กค. 69</t>
  </si>
  <si>
    <t>3257 ลว. 30 กค. 68</t>
  </si>
  <si>
    <t>จัดซื้อวัสดุจัดกิจกรรมเฉลิมพระเกียรติ และกิจกรรมจิตอาสา (กคร)</t>
  </si>
  <si>
    <t>3243 ลว. 25 กค. 68</t>
  </si>
  <si>
    <t>จัดซื้อกุญแจประตูอลูมิเนียมชำรุด 1 ชุด (กกจ)</t>
  </si>
  <si>
    <t>3259 ลว. 29 กค. 68</t>
  </si>
  <si>
    <t>จัดซื้อของสมนาคุณศึกษาดูงาน 1 ชุด (สสพ.2)</t>
  </si>
  <si>
    <t>ส่งใช้เงินยืม นายณัฎฐ์ ศรีอัครกุล</t>
  </si>
  <si>
    <t>2737 ลว. 23 กค. 68</t>
  </si>
  <si>
    <t>จัดซื้อวัสดุโครงการประชุม 6 รายการ (สสพ.2)</t>
  </si>
  <si>
    <t>2652 ลว. 15 กค. 68</t>
  </si>
  <si>
    <t>จ้างเหมาประดับผ้าจัดกิจกรรมเฉลิมพระเกียรติ (สสพ.2)</t>
  </si>
  <si>
    <t>2689 ลว. 25 กค. 68</t>
  </si>
  <si>
    <t>จัดซื้อวัสดุโครงการประชุม 1 รายการ (สทส)</t>
  </si>
  <si>
    <t>2857 ลว. 9 กค. 68</t>
  </si>
  <si>
    <t>3300 ลว. 31 กค. 68</t>
  </si>
  <si>
    <t>จ้างทำป้ายสติ๊กเกอร์ใช้ในงานกิจกรรม 1 แผ่น (กค)</t>
  </si>
  <si>
    <t>3294 ลว. 31 กค. 68</t>
  </si>
  <si>
    <t>3292 ลว. 31 กค. 68</t>
  </si>
  <si>
    <t>จ้างจัดนิทรรศการภายใต้โครงการ "สีสรรพรรณไม้ เทิดไท้บรมราชินีนาถ"</t>
  </si>
  <si>
    <t>บริษัท เราคอนเนคท์ จำกัด</t>
  </si>
  <si>
    <t>ใบสั่งจ้าง 122/2568</t>
  </si>
  <si>
    <t>ครั้งที่ 17</t>
  </si>
  <si>
    <t>29 กค 68</t>
  </si>
  <si>
    <t>จ้างพิมพ์หนังสือระเบียบ ประกาศ คำสั่ง กองทุนพัฒนาสหกรณ์</t>
  </si>
  <si>
    <t>สำนักพิมพ์คณะรัฐมนตรีและ</t>
  </si>
  <si>
    <t>ใบสั่งจ้าง 114/2568</t>
  </si>
  <si>
    <t>ราชกิจจานุเบกษา</t>
  </si>
  <si>
    <t>จ้างโครงการประชาสัมพันธ์ภาพลักษณ์และเผยแพร่ผลงานของ</t>
  </si>
  <si>
    <t>นางสาวธีราพร ผดุงวิทย์</t>
  </si>
  <si>
    <t>ใบสั่งจ้าง 117/2568</t>
  </si>
  <si>
    <t>กระทรวงเกษตรและสหกรณ์ ผ่านการจัดกิจกรรมสื่อมวลชนสัญจร</t>
  </si>
  <si>
    <t>18 กค 68</t>
  </si>
  <si>
    <t>จัดเช่าชุดเวทีพร้อมอุปกรณ์ตกแต่ง จัดกิจกรรมจิตอาสา 28 กค 68</t>
  </si>
  <si>
    <t>กษ 1118/476 ลว. 24 กค. 68</t>
  </si>
  <si>
    <t>ซื้อวัสดุใช้ในงานพิธีจัดงานเฉลิมพระเกียรติ (กคร)</t>
  </si>
  <si>
    <t>นางสาวจิราภรณ์ อรรถชัยยะ</t>
  </si>
  <si>
    <t>กษ 1118/473 ลว. 24 กค. 68</t>
  </si>
  <si>
    <t xml:space="preserve">จ้างพิมพ์หนังสือให้ความรู้ด้านกฏหมายเกี่ยวกับงานสหกรณ์ เรื่อง </t>
  </si>
  <si>
    <t>บริษัท ธีร บิสิเนส ซัพพลาย จำกัด</t>
  </si>
  <si>
    <t>ใบสั่งจ้าง 121/2568</t>
  </si>
  <si>
    <t>"รู้กฏหมาย เข้าใจสหกรณ์"</t>
  </si>
  <si>
    <t>จัดซื้อวัสดุอุปกรณ์เพื่อจัดกิจกรรมเฉลิมพระเกียรติสมเด็จ</t>
  </si>
  <si>
    <t xml:space="preserve">   3086 ลว. 18 ก.ค. 68</t>
  </si>
  <si>
    <t>พระนางเจ้าสิริกิติ์พระบรมราชินีนาถ</t>
  </si>
  <si>
    <t>จ้างพิมพ์หนังสือรายงานผลการดำเนินงานกองทุนพัฒนาสหกรณ์ ปี 2568</t>
  </si>
  <si>
    <t>ใบสั่งจ้าง 118/2568</t>
  </si>
  <si>
    <t>21 กค 68</t>
  </si>
  <si>
    <t>สรุปผลการดำเนินการจัดซื้อจัดจ้างในรอบเดือนสิงหาคม 2568</t>
  </si>
  <si>
    <t>วันที่  31 เดือน สิงหาคม พ.ศ. 2568</t>
  </si>
  <si>
    <t>นางสาวทองสุข ชาญประเสริฐ</t>
  </si>
  <si>
    <t>กษ 1103.6/3327</t>
  </si>
  <si>
    <t>1 สค 68</t>
  </si>
  <si>
    <t>จ้างถ่ายเอกสารและจัดทำรูปเล่มวาระการประชุม คพช. ครั้งที่2/2568</t>
  </si>
  <si>
    <t>กษ 1103/33</t>
  </si>
  <si>
    <t>5 สค 68</t>
  </si>
  <si>
    <t>จ้างพิมพ์หนังสือรายงานผลการดำเนินงานกองทุนพัฒนาสหกรณ์</t>
  </si>
  <si>
    <t>ปี 2567</t>
  </si>
  <si>
    <t>จ้างพิมพ์บอร์ดวันเฉลิมพระเกียรติสมเด็จพระนางเจ้าสิริกิติ์ พระบรมราชชินีนาถ</t>
  </si>
  <si>
    <t>กษ 1103/34</t>
  </si>
  <si>
    <t>พระบรมราชชนนีพันปีหลวง และบอร์ดความรู้สหกรณ์</t>
  </si>
  <si>
    <t>7 สค 68</t>
  </si>
  <si>
    <t>จ้างเหมารถโดยสารปรับอากาศโครงการประชุมเชิงปฏิบัติการพัฒนา</t>
  </si>
  <si>
    <t>นางสาวสุนี ศรีสมนึก</t>
  </si>
  <si>
    <t>กษ 1103.6/3497</t>
  </si>
  <si>
    <t>บุคลากรเพื่อการส่งเสริมสหกรณ์นอกภาคการเกษตรให้พร้อมต่อ</t>
  </si>
  <si>
    <t>14 สค 68</t>
  </si>
  <si>
    <t>การดำเนินธุรกิจสมัยใหม่</t>
  </si>
  <si>
    <t>จ้างทำโล่ประกาศเกียรติคุณผู้เกษียณอายุราชการ</t>
  </si>
  <si>
    <t>นางสาวชญาดา ศิริเวชช</t>
  </si>
  <si>
    <t>ใบสั่งจ้าง 131/2568</t>
  </si>
  <si>
    <t>19 สค 68</t>
  </si>
  <si>
    <t>จ้างทำสื่อประชาสัมพันธ์และเล่มผลงานสรุปผล</t>
  </si>
  <si>
    <t xml:space="preserve">นางสาวพุทธิพัทธ์  มีอ่วม </t>
  </si>
  <si>
    <t>ใบสั่งจ้าง 133/2568</t>
  </si>
  <si>
    <t>การดำเนินโครงการส่งเสริมและพัฒนาสินค้าเกษตรอัตลักษณ์พื้นถิ่น</t>
  </si>
  <si>
    <t>27 ส.ค. 2568</t>
  </si>
  <si>
    <t>จ้างทำโล่รางวัลเพื่อมอบให้กับหน่วยงานที่มีผลการประเมิน</t>
  </si>
  <si>
    <t xml:space="preserve">บริษัท เดอะ วัน กิฟท์ จำกัด </t>
  </si>
  <si>
    <t>ใบสั่งจ้าง 128/2568</t>
  </si>
  <si>
    <t>ในระดับคุณภาพในโครงการประเมินผลการปฏิบัติงาน</t>
  </si>
  <si>
    <t>15 ส.ค. 2568</t>
  </si>
  <si>
    <t>และผลการใช้จ่ายงบประมาณของสำนักงานสหกรณ์จังหวัด</t>
  </si>
  <si>
    <t xml:space="preserve">และสำนักงานส่งเสริมสหกรณ์กรุงเทพมหานคร </t>
  </si>
  <si>
    <t xml:space="preserve">จ้างจัดนิทรรศการผลการดำเนินงานของกรมส่งเสริมสหกรณ์ </t>
  </si>
  <si>
    <t>ใบสั่งจ้าง 138/2568</t>
  </si>
  <si>
    <t>ในปีงบประมาณ พ.ศ 2568</t>
  </si>
  <si>
    <t>26 ส.ค. 2568</t>
  </si>
  <si>
    <t>จ้างถ่ายเอกสารโครงการฝึกอบรมหลักสูตร กฎหมายที่ควรรู้</t>
  </si>
  <si>
    <t xml:space="preserve"> นางสาวสุกัญญา เผ้าวงศ์</t>
  </si>
  <si>
    <t xml:space="preserve">กษ ๑๑๐๓.6/3834                                </t>
  </si>
  <si>
    <t>สำหรับกรรมการและสมาชิกสหกรณ์</t>
  </si>
  <si>
    <t>ส่งใช้เงินยืมให้แก่</t>
  </si>
  <si>
    <t>จ้างถ่ายเอกสาร</t>
  </si>
  <si>
    <t>วงเงินไม่เกิน 5000</t>
  </si>
  <si>
    <t>จ้างเหมาทำลายเอกสาร</t>
  </si>
  <si>
    <t>บริษัท แบง - อัพ โปรดักส์ จำกัด</t>
  </si>
  <si>
    <t>ใบสั่งจ้าง 137/2568</t>
  </si>
  <si>
    <t>ลว 27 ส.ค. 68</t>
  </si>
  <si>
    <t>เช่าเครื่องถ่ายเอกสาร ประจำปีงบประมาณ พ.ศ. 2568 (เพิ่มเติมเดือนสิงหาคม – กันยายน 2568)</t>
  </si>
  <si>
    <t xml:space="preserve">บริษัท ไตรเทพพาณิชย์ จำกัด </t>
  </si>
  <si>
    <t>ใบสั่งจ้าง 25/2568</t>
  </si>
  <si>
    <t>ลว 25 สค. 68</t>
  </si>
  <si>
    <t xml:space="preserve">บริษัท ชาโต เดอ อาร์ต จำกัด </t>
  </si>
  <si>
    <t>ใบสั่งจ้าง 139/2568</t>
  </si>
  <si>
    <t>ลว 29 ส.ค. 68</t>
  </si>
  <si>
    <t xml:space="preserve">   3385 ลว.  5 ส.ค. 68</t>
  </si>
  <si>
    <t xml:space="preserve">   3386 ลว.  5 ส.ค. 68</t>
  </si>
  <si>
    <t xml:space="preserve">   3464 ลว.  8 ส.ค. 68</t>
  </si>
  <si>
    <t xml:space="preserve">   3465 ลว.  8 ส.ค. 68</t>
  </si>
  <si>
    <t xml:space="preserve">   3505 ลว. 14 ส.ค. 68</t>
  </si>
  <si>
    <t xml:space="preserve">   3506 ลว. 14 ส.ค. 68</t>
  </si>
  <si>
    <t xml:space="preserve">   3350 ลว.  4 ส.ค. 68</t>
  </si>
  <si>
    <t xml:space="preserve">   3603 ลว. 19 ส.ค. 68</t>
  </si>
  <si>
    <t xml:space="preserve">   3602 ลว. 19 ส.ค. 68</t>
  </si>
  <si>
    <t>ซื้อกระดาษถ่ายเอกสาร 80 แกรม เอ.4 จำนวน 25 รีม (กค)</t>
  </si>
  <si>
    <t>กษ 3354 ลว. 6 สค. 68</t>
  </si>
  <si>
    <t>ซื้อขอที่ระลึก 2 ชุด โครงการประชุมเชิงปฏิบัติการ (กพง)</t>
  </si>
  <si>
    <t>ส่งใช้เงินยืม นางสาวสุนี ศรีสมนึก</t>
  </si>
  <si>
    <t>กษ 1106/1590 ลว. 1 สค. 68</t>
  </si>
  <si>
    <t>ซื้อวัสดุสำนักงาน 14 รายการ (กพก)</t>
  </si>
  <si>
    <t>ซื้อน้ำมันเชื้อเพลิงรถยนต์ราชการ 2 คัน (กพน)</t>
  </si>
  <si>
    <t>ส่งใช้เงินยืม นางสาวสุนันทภรณ์ โชติระพีพงษ์</t>
  </si>
  <si>
    <t>อยู่ในวงเงินนอกงบประมาณ</t>
  </si>
  <si>
    <t>กษ 7054 ลว. 4 สค. 68</t>
  </si>
  <si>
    <t>ซื้อกระดาษถ่ายเอกสาร 80 แกรม เอ.4 จำนวน 30 รีม (กค)</t>
  </si>
  <si>
    <t>กษ 3398 ลว. 5 สค. 68</t>
  </si>
  <si>
    <t xml:space="preserve">ซื้ออุปกรณ์ทดแทน สำหรับครุภัณฑ์เครื่อง Ipad Pro 11 </t>
  </si>
  <si>
    <t>กษ 3399 ลว. 5 สค. 68</t>
  </si>
  <si>
    <t>จ้างทำป้ายแผนผังหน่วยงาน (ศสท)</t>
  </si>
  <si>
    <t>กษ 3397 ลว. 5 สค. 68</t>
  </si>
  <si>
    <t>ซื้อวัสดุใช้ในโครงการประชุมเชิงปฏิบัติการ (กพน)</t>
  </si>
  <si>
    <t>กษ 1105/6285 ลว. 30 กค. 68</t>
  </si>
  <si>
    <t>ซื้อวัสดุสำนักงาน 16 รายการ (กผง)</t>
  </si>
  <si>
    <t>กษ 3474 ลว. 8 สค. 68</t>
  </si>
  <si>
    <t>ซื้อวัสดุสำนักงาน 5 รายการ (กพก)</t>
  </si>
  <si>
    <t>กษ 3476 ลว. 8 สค. 68</t>
  </si>
  <si>
    <t>กษ 3478 ลว. 8 สค. 68</t>
  </si>
  <si>
    <t>ซื้อกระดาษถ่ายเอกสาร 80 แกรม เอ.4 จำนวน 80 รีม (กพก)</t>
  </si>
  <si>
    <t>กษ 3477 ลว. 8 สค. 68</t>
  </si>
  <si>
    <t>ซื้อวัสดุสำนักงาน 24 รายการ (กพก)</t>
  </si>
  <si>
    <t>กษ 3475 ลว. 8 สค. 68</t>
  </si>
  <si>
    <t>ซื้ออุปกรณ์จัดเก็บข้อมูลเครื่องคอมฯ (ทดแทน) 3 อัน (กพก)</t>
  </si>
  <si>
    <t>กษ 3488 ลว. 13 สค. 68</t>
  </si>
  <si>
    <t>ซื้อวัสดุสำนักงาน 7 รายการ (ศสท)</t>
  </si>
  <si>
    <t>กษ 3489 ลว. 13 สค. 68</t>
  </si>
  <si>
    <t>ซื้ออุปกรณ์เชื่อมต่อสัญญาณ LAN (สสพ.2)</t>
  </si>
  <si>
    <t>กษ 3490 ลว. 13 สค. 68</t>
  </si>
  <si>
    <t>ซื้อวัสดุสำนักงาน 21 รายการ (กลุ่มช่วยอำนวยการฯ)</t>
  </si>
  <si>
    <t>กษ 3491 ลว. 15 สค. 68</t>
  </si>
  <si>
    <t>ซือวัสดุจัดทำโครงการประชุมเชิงปฏิบัติการ 3 รายการ (สสพ.2)</t>
  </si>
  <si>
    <t>กษ 1110/3035 ลว. 8 สค. 68</t>
  </si>
  <si>
    <t>ซื้อวัสดุสำนักงาน 3 รายการ (สสพ.2)</t>
  </si>
  <si>
    <t>กษ 3561 ลว. 15 สค. 68</t>
  </si>
  <si>
    <t>จ้างทำตรายาง 26 รากยาร (กค)</t>
  </si>
  <si>
    <t>กษ 3562 ลว. 15 สค. 68</t>
  </si>
  <si>
    <t>ซื้อวัสดุสำนักงาน 4 รายการ (กค)</t>
  </si>
  <si>
    <t>กษ 3563 ลว. 15 สค. 68</t>
  </si>
  <si>
    <t>ซื้อกรอบรูปประกาศนียบัตร์ ขอบสีทอง เอ.4 17 อัน (กกจ)</t>
  </si>
  <si>
    <t>กษ 3564 ลว. 15 สค. 68</t>
  </si>
  <si>
    <t>ซื้อวัสดุสำนักงาน 2 รายการ (กค)</t>
  </si>
  <si>
    <t>กษ 3596 ลว. 19 สค. 68</t>
  </si>
  <si>
    <t>ซื้อวัสดุสำนักงาน 2 รายการ (สนม)</t>
  </si>
  <si>
    <t>กษ 3593 ลว. 19 สค. 68</t>
  </si>
  <si>
    <t>ซื้อโช๊คประตูกระจกอลูมิเนียมบานสวิง (ทดแทน) 1 ตัว (กพก)</t>
  </si>
  <si>
    <t>กษ 3597 ลว. 19 สค. 68</t>
  </si>
  <si>
    <t xml:space="preserve">ซื้อเช็คของขวัญ จำนวน 119 ฉบับ ค่าธรรมเนียมเช็ค 119 ฉบับ  </t>
  </si>
  <si>
    <t>บมจ. กรุงไทย สาขาเทเวศร์</t>
  </si>
  <si>
    <t>กษ 3653 ลว. 21 สค. 68</t>
  </si>
  <si>
    <t xml:space="preserve">มอบผู้เกีษณอายุราชการกรมส่งเสริมสหกรณ์ ประจำปี 2568 </t>
  </si>
  <si>
    <t>เช่าห้องประชุมโครงการสัมมนา 1 ห้อง 3 วัน (สทส)</t>
  </si>
  <si>
    <t>โรงแรมแกรนด์ พาลาสโซ่ พัทยา</t>
  </si>
  <si>
    <t>กษ 3654 ลว. 21 สค. 68</t>
  </si>
  <si>
    <t>ซื้อวัสดุสำนักงาน 6 รายการ (กค)</t>
  </si>
  <si>
    <t>กษ 3592 ลว. 19 สค. 68</t>
  </si>
  <si>
    <t>ซื้อวัสดุจัดทำโครงการประชุมเชิงปฏิบัติการ 3 รายการ (กพง)</t>
  </si>
  <si>
    <t>กษ 1106/1644 ลว. 8 สค. 68</t>
  </si>
  <si>
    <t>จ้างเหมาตกแต่งสถานที่จัดกิจกรรมพร้อมอุปกรณ์ 1 งาน (สทส)</t>
  </si>
  <si>
    <t>กษ 1111/3157 ลว. 14 สค. 68</t>
  </si>
  <si>
    <t>ซื้อน้ำมันเชื้อเพลิงรถยนต์ราชการ 3 คัน (สสพ.2)</t>
  </si>
  <si>
    <t>ส่งใช้เงินยืม นายณัฏฐ์ ศรีอัครกูล</t>
  </si>
  <si>
    <t>กษ 1110/3105 ลว. 15 สค. 68</t>
  </si>
  <si>
    <t>จ้างเหมาประดับผ้าจัดกิจกรรมเฉลิมพระเกียรติ 1 งาน (สสพ.2)</t>
  </si>
  <si>
    <t>กษ 1110/3110 ลว. 18 สค. 68</t>
  </si>
  <si>
    <t>ซื้อวัสดุสำนักงาน 21 รายการ (กลุ่มตรวจราชการ)</t>
  </si>
  <si>
    <t>กษ 3734 ลว. 21 สค. 68</t>
  </si>
  <si>
    <t>จ้างทำตรายาง 32 รายการ (สลก)</t>
  </si>
  <si>
    <t>กษ 3739 ลว. 21 สค. 68</t>
  </si>
  <si>
    <t>ซื้อวัสดุสำนักงาน 11 รายการ (กลุ่มตรวจราชการ)</t>
  </si>
  <si>
    <t>กษ 3735 ลว. 21 สค. 68</t>
  </si>
  <si>
    <t>ซื้อวัสดุจัดทำโครงการประชุมเชิงปฏิบัติการ 10 รายการ (สทส)</t>
  </si>
  <si>
    <t>กษ 3736 ลว. 21 สค. 68</t>
  </si>
  <si>
    <t>ซื้อกระดาษถ่ายเอกสาร 80 แกรม เอ.4 จำนวน 500 รีม (สนม)</t>
  </si>
  <si>
    <t>เงินนอกงบประมาณฝากคลัง</t>
  </si>
  <si>
    <t>กษ 3737 ลว. 21 สค. 68</t>
  </si>
  <si>
    <t>ซื้อวัสดุทางการเกษตร 3 รายการ (สทส)</t>
  </si>
  <si>
    <t>กษ 3740 ลว. 21 สค. 68</t>
  </si>
  <si>
    <t>จ้างทำตรายาง 33 รายการ (สทส)</t>
  </si>
  <si>
    <t>กษ 3738 ลว. 21 สค. 68</t>
  </si>
  <si>
    <t>ซื้อวัสดุโครงการฝึกอบรม 4รายการ (สสพ.1)</t>
  </si>
  <si>
    <t>กษ 1109/3260 ลว. 13 สค. 68</t>
  </si>
  <si>
    <t>ซื้อวัสดุสำนักงาน 11 รายการ (สลก)</t>
  </si>
  <si>
    <t>กษ 3755 ลว. 25 สค. 68</t>
  </si>
  <si>
    <t>จ้างทำตรายาง 5 รายการ (กค)</t>
  </si>
  <si>
    <t>กษ 3753 ลว. 25 สค. 68</t>
  </si>
  <si>
    <t>ซื้อกระดาษถ่ายเอกสาร 80 แกรม เอ.4 จำนวน 30 รีม (กพน)</t>
  </si>
  <si>
    <t>กษ 3828 ลว. 27 สค. 68</t>
  </si>
  <si>
    <t>ซื้อวัสดุสำนักงาน 19 รายการ (สสพ.2)</t>
  </si>
  <si>
    <t>กษ 3758 ลว. 25 สค. 68</t>
  </si>
  <si>
    <t>ซื้อวัสดุสำนักงาน 56 รายการ (สทส)</t>
  </si>
  <si>
    <t>กษ 3757 ลว. 25 สค. 68</t>
  </si>
  <si>
    <t>ซื้อวัสดุสำนักงาน 9 รายการ (กพก)</t>
  </si>
  <si>
    <t>กษ 3756 ลว. 25 สค. 68</t>
  </si>
  <si>
    <t>จ้างเหมาซ่อมแซมท่อประปารั่ว 1 งาน (สทส)</t>
  </si>
  <si>
    <t>กษ 1111/3318 ลว. 19 สค. 68</t>
  </si>
  <si>
    <t>ซื้อกระเป๋าเอกสาร 150 ใบ ใช้ในงานโครงการฯ (กพน)</t>
  </si>
  <si>
    <t>กษ 3754 ลว. 25 สค. 68</t>
  </si>
  <si>
    <t>จ้างทำตรายาง 7 รายการ (กพน)</t>
  </si>
  <si>
    <t>กษ 3811 ลว. 26 สค. 68</t>
  </si>
  <si>
    <t>ซื้อวัสดุสำนักงาน 12 รายการ (กพน)</t>
  </si>
  <si>
    <t>กษ 3826 ลว. 27 สค. 68</t>
  </si>
  <si>
    <t>ซื้อวัสดุสำนักงาน 40 รายการ (คทช)</t>
  </si>
  <si>
    <t>กษ 3827 ลว. 27 สค. 68</t>
  </si>
  <si>
    <t>ซื้อวัสดุจัดกิจกรรมเฉลิมพระเกียรติ (กคร)</t>
  </si>
  <si>
    <t>ส่งใช้เงินยืม นางสาวจันจิรา ทองขำดี</t>
  </si>
  <si>
    <t>กษ 1118/550 ลว. 25 สค. 68</t>
  </si>
  <si>
    <t>จ้างทำพานพุ่มดอกไม้สดจัดกิจกรรมเฉลิมพระเกียรติ</t>
  </si>
  <si>
    <t>ส่งใช้เงินยืม นางสาวพัทธนันท์ ชนาฐิตินันท์</t>
  </si>
  <si>
    <t>กษ 1118/549 ลว. 25 สค. 68</t>
  </si>
  <si>
    <t>ซื้อกระเป๋าเอกสารจัดทำโครงการ 100 ใบ (กพก)</t>
  </si>
  <si>
    <t>กษ 1107/3320 ลว. 25 สค. 68</t>
  </si>
  <si>
    <t>จ้างซ่อมแซมห้องน้ำน้ำประปารั่วซึมใช้งานไม่ได้ 1 งาน (สสพ.2)</t>
  </si>
  <si>
    <t>ข้อ 79 วรรคสอง</t>
  </si>
  <si>
    <t>กษ 1110/3108 ลว. 18 สค. 68</t>
  </si>
  <si>
    <t>ซื้อกระดาษพิมพ์ใบประกาศนียบัตร 400 แผ่น (กกจ)</t>
  </si>
  <si>
    <t>กษ 3874 ลว. 28 สค. 68</t>
  </si>
  <si>
    <t>ซื้อวัสดุสำนักงาน 12 รายการ (สนม)</t>
  </si>
  <si>
    <t>กษ 3878 ลว. 28 สค. 68</t>
  </si>
  <si>
    <t>ซื้อวัสดุสำนักงาน 16 รายการ (กลุ่มช่วยอำนวยการ)</t>
  </si>
  <si>
    <t>กษ 3877 ลว. 28 สค. 68</t>
  </si>
  <si>
    <t>ซื้อวัสดุซ่อมแซมสุขภัณฑ์ห้องน้ำ (สทส)</t>
  </si>
  <si>
    <t>กษ 3876 ลว. 28 สค. 68</t>
  </si>
  <si>
    <t>ซื้อวัสดุ 7 รายการ จ้างทำตรายาง 3 รายการ (กพร)</t>
  </si>
  <si>
    <t>กษ 3875 ลว. 28 สค. 68</t>
  </si>
  <si>
    <t>ซื้อกระเป๋าเอกสารอบรม 100 ใบ (กพง)</t>
  </si>
  <si>
    <t>ส่งใช้เงินยืม นางสาววารุณี ศรีเมฆ</t>
  </si>
  <si>
    <t>ซื้อกระเป๋าเอกสารอบรม 50 ใบ (กพน)</t>
  </si>
  <si>
    <t>จัดซื้อวัสดุโครงการประชุม 5 ชุด (กพก)</t>
  </si>
  <si>
    <t>ส่งใช้เงินยืม นางสาวอัญชลี จอมปุก</t>
  </si>
  <si>
    <t>จ้างทำโล่ประกาศเกียรติคุณโครงการเสริมสร้างสมดุลชีวิตคนทำงาน ระดับกรม ปี 2568</t>
  </si>
  <si>
    <t>ห้างหุ้นส่วนจำกัด เมืองไทยถ้วยรางวัล (1992)</t>
  </si>
  <si>
    <t>จ้างผลิตสื่อและจัดนิทรรศการภายในงานสัมมนาทางวิชาการขับเคลื่อนสหกรณ์และกลุ่มเกษตรกรสู่ความเข้มแข็งผ่านการถอดบทเรียนรองนายทะเบียนสหกรณ์</t>
  </si>
  <si>
    <t>ใบสั่งจ้าง 136/2568 ลว. 26 สค 2568</t>
  </si>
  <si>
    <t>จ้างทำโล่รางวัลตามโครงการประกวดเว็บไซต์ หน่วยงานภายในกรมส่งเสริมสหกรณ์ ประจำปี 2568</t>
  </si>
  <si>
    <t>บริษัท ชาโต เดออาร์ต จำกัด</t>
  </si>
  <si>
    <t>ใบสั่งจ้าง 132/2568 ลว. 19 สค 2568</t>
  </si>
  <si>
    <t>จ้างประชาสัมพันธ์ผลสำเร็จการดำเนืนโครงการยกระดับคุณภาพมาตรฐานสินค้าเกษตร</t>
  </si>
  <si>
    <t>ใบสั่งจ้าง 126/2568 ลว. 7 สค 68</t>
  </si>
  <si>
    <t>จ้างเหมารถโดยสารปรับอากาศโครงการประชุมเชิงปฏิบัติการพัฒนาทักษะบุคลากรเพื่อขับเคลื่อนงานด้านการส่งเสริมสินค้าเกษตรอัตลักษณ์พื้นถิ่นและผลิตภัณฑ์ชุมชน</t>
  </si>
  <si>
    <t>ใบสั่งจ้าง 127/2568 ลว. 13 สค 68</t>
  </si>
  <si>
    <t>บริษัท ธนสรณ์วิศวกรรม จำกัด,2996 บาท</t>
  </si>
  <si>
    <t>จ้างล้างเครื่องปรับอากาศ และเครื่องฟอกอากาศ</t>
  </si>
  <si>
    <t>บริษัท ธนสรณ์วิศวกรรม จำกัด,4066 บาท</t>
  </si>
  <si>
    <t>จ้างเหมาดูแลกำจัดปลวก มด แมลงสาบ หนูและยุงประจำปีงบประมาณ พ.ศ. 2568 ประจำเดือนสิงหาคม 2568</t>
  </si>
  <si>
    <t>ห้างหุ้นส่วนจำกัด สยามธุรภัณฑ์,14600 บาท</t>
  </si>
  <si>
    <t>จัดซื้อหนังสือพิมพ์รายวันและวารสารไว้บริการความรู้ในห้องสมุดประจำเดือนสิงหาคม 2568</t>
  </si>
  <si>
    <t>นายสมศักดิ์ รอบรู้,2560 บาท</t>
  </si>
  <si>
    <t>สรุปผลการดำเนินการจัดซื้อจัดจ้างในรอบเดือนกันยายน 2568</t>
  </si>
  <si>
    <t>วันที่  30 เดือน กันยายน พ.ศ. 2568</t>
  </si>
  <si>
    <t>ใบสั่งจ้าง 146/2568</t>
  </si>
  <si>
    <t>ศักยภาพบุคลากร</t>
  </si>
  <si>
    <t>5 กย 68</t>
  </si>
  <si>
    <t>จ้างจัดนิทรรศการโครงการประกาศเจตนารมณ์จริยธรรมและธรรมาภิบาล</t>
  </si>
  <si>
    <t>ใบสั่งจ้าง 160/2568</t>
  </si>
  <si>
    <t>ในการดำเนินงานของสหกรณ์</t>
  </si>
  <si>
    <t>16 กย 68</t>
  </si>
  <si>
    <t>จ้างเหมารถโดยสารปับอากาศโครงการประชุมเชิงปฏิบัติการเพื่อพัฒนาศักยภาพ</t>
  </si>
  <si>
    <t>ใบสั่งจ้าง 151/2568</t>
  </si>
  <si>
    <t>การปฏิบัติงานส่งเสริมสหกรณ์ในพื้นที่โครงการอันเนื่องมาจากพระราชดำริ</t>
  </si>
  <si>
    <t>9 กย 68</t>
  </si>
  <si>
    <t>จ้างเหมารถยนต์โดยสารปรับอากาศโครงการฝึกอบรม "ประชุมเชิงปฏิบัติการ</t>
  </si>
  <si>
    <t>บริษัท สวัสดี สี่ภาค จำกัด</t>
  </si>
  <si>
    <t>ใบสั่งจ้าง 147/2568</t>
  </si>
  <si>
    <t>พัฒนาศักยภาพด้านกฏหมายสหกรณ์เพื่อคุ้มครองระบบสหกรณ์" (สำหรับ</t>
  </si>
  <si>
    <t>8 กย 68</t>
  </si>
  <si>
    <t>บุคลากรสำนักนายทะเบียนและกฏหมาย) ปีงบประมาณ 2568</t>
  </si>
  <si>
    <t>จ้างเหมาบริการขนย้ายวัสดุครุภัณฑ์และอุปกรณ์การช่างของกลุ่มจัดที่ดิน</t>
  </si>
  <si>
    <t>นายมนู เพ็ชร์กลับ</t>
  </si>
  <si>
    <t>ใบสั่งจ้าง 170/2568</t>
  </si>
  <si>
    <t>นิคมสหกรณ์</t>
  </si>
  <si>
    <t>24 กย 68</t>
  </si>
  <si>
    <t>จ้างจัดนิทรรศการแสดงผลงานวิจัยและนวัตกรรมด้านการเกษตรของ</t>
  </si>
  <si>
    <t>นางสาวสุจิพันธ์ พลรบ</t>
  </si>
  <si>
    <t>ใบสั่งจ้าง 157/2568</t>
  </si>
  <si>
    <t>สถาบันการเกษตร</t>
  </si>
  <si>
    <t>15 กย 68</t>
  </si>
  <si>
    <t>จ้างทำโล่รางวัลในโครงการประกวดโรงเรียนจัดการเรียนรู้การสหกรณ์</t>
  </si>
  <si>
    <t>บริษัท นิว ชลิตา ถ้วยรางวัล จำกัด</t>
  </si>
  <si>
    <t>กษ 1103/39</t>
  </si>
  <si>
    <t>รางวัลพระราชทาน ประจำปี 2568</t>
  </si>
  <si>
    <t>17 กย 68</t>
  </si>
  <si>
    <t>จ้างทำป้ายประชาสัมพันธ์และตกแต่งพื้นที่ในงานวันคล้ายวันสถาปนา</t>
  </si>
  <si>
    <t>ใบสั่งจ้าง 159/2568</t>
  </si>
  <si>
    <t>กรมส่งเสริมสหกรณ์ ประจำปี 2568</t>
  </si>
  <si>
    <t>ใบสั่งจ้าง 162/2568</t>
  </si>
  <si>
    <t>16 ก.ย. 68</t>
  </si>
  <si>
    <t>จ้างปรับปรุงห้องจัดเก็บเอกสารงานทะเบียนและข้อบังคับสหกรณ์</t>
  </si>
  <si>
    <t xml:space="preserve">บริษัท ไรเกอร์ บิลดิ้ง จำกัด </t>
  </si>
  <si>
    <t>ใบสั่งจ้าง 163/2568</t>
  </si>
  <si>
    <t>18 ก.ย. 68</t>
  </si>
  <si>
    <t xml:space="preserve">จ้างทำของที่ระลึกวันคล้ายวันสถาปนากรมส่งเสริมสหกรณ์ </t>
  </si>
  <si>
    <t>ใบสั่งจ้าง 142/2568</t>
  </si>
  <si>
    <t>ครบรอบ 53 ปี</t>
  </si>
  <si>
    <t>1 ก.ย. 2568</t>
  </si>
  <si>
    <t>จ้างทำโล่ นักส่งเสริมสหกรณ์ดีเด่น ผู้ตรวจการสหกรณ์ดีเด่น และ</t>
  </si>
  <si>
    <t xml:space="preserve"> บริษัท ชาโต เดอ อาร์ต จำกัด </t>
  </si>
  <si>
    <t>ใบสั่งจ้าง 143/2568</t>
  </si>
  <si>
    <t>พนักงานราชการดีเด่น ประจำปี พ.ศ. 2568</t>
  </si>
  <si>
    <t>จ้างทำบอร์ดประชาสัมพันธ์เชิงวิชาการ</t>
  </si>
  <si>
    <t>ที่  กษ 1103/38</t>
  </si>
  <si>
    <t>17 ก.ย. 2568</t>
  </si>
  <si>
    <t>จัดซื้อของที่ระลึกในโอกาสเข้าศึกษาดูงาน</t>
  </si>
  <si>
    <t>ส่งใช้เงินยืม</t>
  </si>
  <si>
    <t xml:space="preserve">กษ ๑๑๐๓.6/3927 </t>
  </si>
  <si>
    <t>ระบบการบริหารจัดการสหกรณ์ในประเทศสาธารณรัฐประชาชนจีน</t>
  </si>
  <si>
    <t>ให้แก่ นายพนม สุขศิริ</t>
  </si>
  <si>
    <t>1 กย 68</t>
  </si>
  <si>
    <t>จ้างทำโล่รางวัล และกรอบพร้อมใบประกาศนียบัตร</t>
  </si>
  <si>
    <t>ใบสั่งจ้าง 144/2568</t>
  </si>
  <si>
    <t>2 ก.ย. 2568</t>
  </si>
  <si>
    <t>จ้างซ่อมแซมฝ้าเพดานหน้าห้องประชุมชั้น 3 อาคารฝึกอบรมส่วนกลาง</t>
  </si>
  <si>
    <t>ที่  กษ 1103/36</t>
  </si>
  <si>
    <t>12 ก.ย. 2568</t>
  </si>
  <si>
    <t>จ้างช่างติดตั้งฉากหลังห้องประชุมของ</t>
  </si>
  <si>
    <t>ที่  กษ 1103/37</t>
  </si>
  <si>
    <t>สำนักงานส่งเสริมสหกรณ์กรุงเทพมหานคร พื้นที่ 2</t>
  </si>
  <si>
    <t>16 ก.ย. 2568</t>
  </si>
  <si>
    <t xml:space="preserve">   3958 ลว.   2 ก.ย. 68</t>
  </si>
  <si>
    <t xml:space="preserve">   4007 ลว.  3 ก.ย. 68</t>
  </si>
  <si>
    <t>ในห้องสมุดประจำเดือนสิงหาคม 2568</t>
  </si>
  <si>
    <t xml:space="preserve">   4120 ลว.  9 ก.ย. 68</t>
  </si>
  <si>
    <t xml:space="preserve">   4216 ลว. 11 ก.ย. 68</t>
  </si>
  <si>
    <t xml:space="preserve">   4136 ลว. 10 ก.ย. 68</t>
  </si>
  <si>
    <t xml:space="preserve">   4214 ลว. 11 ก.ย. 68</t>
  </si>
  <si>
    <t xml:space="preserve">   4135 ลว. 10 ก.ย. 68</t>
  </si>
  <si>
    <t xml:space="preserve">   4008 ลว.  3 ก.ย. 68</t>
  </si>
  <si>
    <t>จ้างซ่อมเครื่อง DVR กล้องวงจรปิด</t>
  </si>
  <si>
    <t xml:space="preserve">   4357 ลว. 16 ก.ย. 68</t>
  </si>
  <si>
    <t xml:space="preserve">   4225 ลว. 12 ก.ย. 68</t>
  </si>
  <si>
    <t xml:space="preserve">   4575 ลว. 22 ก.ย. 68</t>
  </si>
  <si>
    <t xml:space="preserve">   4318 ลว. 16 ก.ย. 68</t>
  </si>
  <si>
    <t>จัดซื้อหนังสือพิมพ์ประจำเดือนกันยายน 2568</t>
  </si>
  <si>
    <t>ในห้องสมุดประจำเดือนกันยายน 2568</t>
  </si>
  <si>
    <t xml:space="preserve">   4656 ลว. 25 ก.ย. 68</t>
  </si>
  <si>
    <t>ซื้อวัสดุสำนักงาน 4 รายการ (กพน)</t>
  </si>
  <si>
    <t>ห.จ.ก. เอ็น.แอล.ซัพพลาย แอนด์ อีควิปเม้นท์</t>
  </si>
  <si>
    <t>กษ 3897 ลว. 4 กย. 68</t>
  </si>
  <si>
    <t>กษ 3976 ลว. 2 กย. 68</t>
  </si>
  <si>
    <t>ซื้อกระดาษถ่ายเอกสารหรือพิมพ์งาน จำนวน 100 รีม (กกจ)</t>
  </si>
  <si>
    <t>กษ 3972 ลว. 2 กย. 68</t>
  </si>
  <si>
    <t>ซื้อวัสดุสำนักงาน 35 รายการ (กพก)</t>
  </si>
  <si>
    <t>กษ 3971 ลว. 2 กย. 68</t>
  </si>
  <si>
    <t>ซื้อวัสดุสำนักงาน 21 รายการ (กพน)</t>
  </si>
  <si>
    <t>กษ 3974 ลว. 2 กย. 68</t>
  </si>
  <si>
    <t>กษ 3973 ลว. 2 กย. 68</t>
  </si>
  <si>
    <t>ซื้อเสื้อสูทแจ็คเก็ต (เสื้อเชิดชูเกียรติ) 7 ตัว (กกจ)</t>
  </si>
  <si>
    <t>นางสาวจีรพร กัญทภิรมย์</t>
  </si>
  <si>
    <t>กษ 3975 ลว. 2 กย. 68</t>
  </si>
  <si>
    <t>จ้างทำตรายาง 6 รายการ (กพน)</t>
  </si>
  <si>
    <t>กษ 4029 ลว. 4 กย. 68</t>
  </si>
  <si>
    <t>ซื้อกระดาษถ่ายเอกสารหรือพิมพ์งาน จำนวน 50 รีม (กองคลัง)</t>
  </si>
  <si>
    <t>กษ 4045 ลว. 4 กย. 68</t>
  </si>
  <si>
    <t>ซื้อวัสดุสำนักงาน 9 รายการ (สลก)</t>
  </si>
  <si>
    <t>กษ 4044 ลว. 4 กย. 68</t>
  </si>
  <si>
    <t>ซื้อกุญแจตู้เหล็กบานเลื่อน 1 ชุด (กกจ)</t>
  </si>
  <si>
    <t>กษ 4049 ลว. 4 กย. 68</t>
  </si>
  <si>
    <t>จ้างทำตรายาง 26 รายการ (กกจ)</t>
  </si>
  <si>
    <t>กษ 4048 ลว. 4 กย. 68</t>
  </si>
  <si>
    <t xml:space="preserve">จ้างทำป้ายชื่อหน่วยงานกองคลัง </t>
  </si>
  <si>
    <t>กษ 4047 ลว. 4 กย. 68</t>
  </si>
  <si>
    <t>ซื้อวัสดุ 8 รายการ (สสพ.1)</t>
  </si>
  <si>
    <t>กษ 4046 ลว. 4 กย. 68</t>
  </si>
  <si>
    <t>ซื้อวัสดุโครงการอบรม 100 ชุด (กพก)</t>
  </si>
  <si>
    <t>ส่งใช้เงินยืม นางนาถประภา ยอดแก้ว</t>
  </si>
  <si>
    <t>กษ 4112 ลว. 8 กย. 68</t>
  </si>
  <si>
    <t>ซื้อวัสดุงานบ้านงานครัว (สสพ.2)</t>
  </si>
  <si>
    <t>กษ 4077 ลว. 8 กย. 68</t>
  </si>
  <si>
    <t>กษ 4079 ลว. 8 กย. 68</t>
  </si>
  <si>
    <t>ซื้อวัสดุสำนักงาน 3 รายการ (สลก)</t>
  </si>
  <si>
    <t>กษ 4076 ลว. 8 กย. 68</t>
  </si>
  <si>
    <t>ซื้อวัสดุสำนักงาน 5 รายการ (สสพ.1)</t>
  </si>
  <si>
    <t>กษ 4078 ลว. 8 กย. 68</t>
  </si>
  <si>
    <t>จ้างทำตรายาง 7 รายการ (สนม)</t>
  </si>
  <si>
    <t>กษ 4219 ลว. 8 กย. 68</t>
  </si>
  <si>
    <t>ซื้อวัสดุสำนักงาน 27 รายการ (สนม)</t>
  </si>
  <si>
    <t>ร้านเอนกสเตชั่นเนอรี่ (สำนักงาน)</t>
  </si>
  <si>
    <t>กษ 4220 ลว. 12 กย. 68</t>
  </si>
  <si>
    <t xml:space="preserve">จ้างทำตรายาง 7 รายการ </t>
  </si>
  <si>
    <t>ร้านเอนกสเตชั่นเนอรี่ (ตรายาง)</t>
  </si>
  <si>
    <t xml:space="preserve">ซื้อวัสดุสำนักงาน 6 รายการ (กพก) </t>
  </si>
  <si>
    <t>กษ 4226 ลว. 12 กย. 68</t>
  </si>
  <si>
    <t xml:space="preserve">ซื้อวัสดุสำนักงาน 30 รายการ (กพก) </t>
  </si>
  <si>
    <t>กษ 4221 ลว. 12 กย. 68</t>
  </si>
  <si>
    <t xml:space="preserve">ซื้อวัสดุสำนักงาน 10 รายการ (กพก) </t>
  </si>
  <si>
    <t>กษ 4222 ลว. 12 กย. 68</t>
  </si>
  <si>
    <t xml:space="preserve">ซื้อวัสดุสำนักงาน 22 รายการ (กตน) </t>
  </si>
  <si>
    <t>กษ 4298 ลว. 15 กย. 68</t>
  </si>
  <si>
    <t>ซื้อวัสดุสำนักงาน 17 รายการ (กคร)</t>
  </si>
  <si>
    <t>กษ 4360 ลว. 16 กย. 68</t>
  </si>
  <si>
    <t xml:space="preserve">จ้างทำตรายาง 6 รายการ </t>
  </si>
  <si>
    <t>จ้างทำป้ายชื่อหน่วยงาน (กพก)</t>
  </si>
  <si>
    <t>กษ 4297 ลว. 15 กย. 68</t>
  </si>
  <si>
    <t>จ้าทำป้ายทำเนียบ ป้ายชื่อหน่วยงาน (กพก)</t>
  </si>
  <si>
    <t>กษ 4296 ลว. 15 กย. 68</t>
  </si>
  <si>
    <t>ซื้อวัสดุสำนักงาน 9 รายการ (สนม)</t>
  </si>
  <si>
    <t>กษ 4362 ลว. 16 กย. 68</t>
  </si>
  <si>
    <t>ซื้อของสมนาคุณ 2 กระเช้า (สสพ.1)</t>
  </si>
  <si>
    <t>ส่งใช้เงินยืม นางสาวฐิติมา กรวาทิน</t>
  </si>
  <si>
    <t>กษ 1109/1656 ลว. 10 กย. 68</t>
  </si>
  <si>
    <t>ซื้อวัสดุสำนักงาน 4 รายการ (กพก)</t>
  </si>
  <si>
    <t>กษ 4364 ลว. 16 กย. 68</t>
  </si>
  <si>
    <t>ซื้อวัสดุสำนักงาน 5 รายการ (สลก)</t>
  </si>
  <si>
    <t>กษ 4396 ลว. 17 กย. 68</t>
  </si>
  <si>
    <t>กษ 4361 ลว. 16 กย. 68</t>
  </si>
  <si>
    <t>ซื้อวัสดุสำนักงาน 16 รายการ (สทส)</t>
  </si>
  <si>
    <t>กษ 4363 ลว. 16 กย. 68</t>
  </si>
  <si>
    <t>ซื้อวัสดุคอมพิวเตอร์ 10 รายการ (กกจ)</t>
  </si>
  <si>
    <t>กษ 4395 ลว. 17 กย. 68</t>
  </si>
  <si>
    <t>ซื้อกล่องพลาสติกมีล้อ+ฝา ขนาด 100 ลิตร 5 ใบ (สลก)</t>
  </si>
  <si>
    <t>กษ 4394 ลว. 17 กย. 68</t>
  </si>
  <si>
    <t>ซื้อวัสดุสำนักงาน 29 รายการ (สนม)</t>
  </si>
  <si>
    <t>กษ 4367 ลว. 17 กย. 68</t>
  </si>
  <si>
    <t xml:space="preserve">ซื้อครุภัณฑ์สนง./งานบ้านงานครัว 3 รายการ (ส่วนกลาง) </t>
  </si>
  <si>
    <t>ใบสั่งซื้อ27/68 ลว. 17 กย. 68</t>
  </si>
  <si>
    <t xml:space="preserve"> - โต๊ะเอนกประสงค์ 30 ตัว</t>
  </si>
  <si>
    <t xml:space="preserve"> - แท่นบรรยาย (โพเดียม) 1 ชุด</t>
  </si>
  <si>
    <t xml:space="preserve"> - พัดลมไอเย็น 4 ตัว</t>
  </si>
  <si>
    <t>ซื้อครุภัณฑ์ เก้าอี้สำนักงาน แบบพนักพิงสูง 11 ตัว (กพง)</t>
  </si>
  <si>
    <t>ใบสั่งซื้อ30/68 ลว. 17 กย. 68</t>
  </si>
  <si>
    <t>ซื้อครุภัณฑ์ เครื่องทำน้ำร้อน - น้ำเย็น 1 เครื่อง (กพน)</t>
  </si>
  <si>
    <t>กษ 43402 ลว. 17 กย. 68</t>
  </si>
  <si>
    <t>ซื้อครุภัณฑ์ เครื่องทำลายเอกสาร 2 เครื่อง (กกจ)</t>
  </si>
  <si>
    <t>ใบสั่งซื้อ29/68 ลว. 17 กย. 68</t>
  </si>
  <si>
    <t>ซื้อวัสดุจัดโครงการประชุม 8 รายการ (กพก)</t>
  </si>
  <si>
    <t>กษ 4398 ลว. 17 กย. 68</t>
  </si>
  <si>
    <t>เช่าจอ LED พร้อมอุปกรณ์โครงการอบรมฯ (สทส)</t>
  </si>
  <si>
    <t>ใบสั่งซื้อ 28/68 ลว. 17 กย. 68</t>
  </si>
  <si>
    <t>ซื้อวัสดุโครงการอบรมฯ 14 รายการ (สทส)</t>
  </si>
  <si>
    <t>กษ 4397 ลว. 17 กย. 68</t>
  </si>
  <si>
    <t>ซื้อวัสดุสำนักงาน 41 รายการ (กกจ)</t>
  </si>
  <si>
    <t>กษ 4514 ลว. 19 กย. 68</t>
  </si>
  <si>
    <t>ซื้อวัสดุสำนักงาน 35 รายการ (กพน)</t>
  </si>
  <si>
    <t>กษ 4516 ลว. 19 กย. 68</t>
  </si>
  <si>
    <t>ซื้อหมึกพิมพ์ Ricoh 240dn 4 รายการ (กผง)</t>
  </si>
  <si>
    <t>กษ 4512 ลว. 19 กย. 68</t>
  </si>
  <si>
    <t>ซื้อวัสดุซ่อมเปลี่ยน 2 รายการ (กพน)</t>
  </si>
  <si>
    <t>กษ 4517 ลว. 19 กย. 68</t>
  </si>
  <si>
    <t>ซื้อวัสดุสำนักงาน 25 รายการ (สสพ.2)</t>
  </si>
  <si>
    <t>กษ 4617 ลว. 23 กย. 68</t>
  </si>
  <si>
    <t>กษ 4579 ลว. 22 กย. 68</t>
  </si>
  <si>
    <t>ซื้อวัสดุสำนักงาน 28 รายการ (สลก)</t>
  </si>
  <si>
    <t>กษ 4515 ลว. 19 กย. 68</t>
  </si>
  <si>
    <t>จ้างทำป้ายทำเนียบผู้อำนวยการ (กพน)</t>
  </si>
  <si>
    <t>กษ 4513 ลว. 19 กย. 68</t>
  </si>
  <si>
    <t>ซื้อกระดาษถ่ายเอกสารหรือพิมพ์งาน 20 รีม (สลก)</t>
  </si>
  <si>
    <t>กษ 4578 ลว. 22 กย. 68</t>
  </si>
  <si>
    <t>ซื้อวัสดุโครงการอบรม 3 รายการ (กพก)</t>
  </si>
  <si>
    <t>กษ 1107/3552 ลว. 5 กย. 68</t>
  </si>
  <si>
    <t>จ้างทำป้ายชื่อหน่วงาน พร้อมติดตั้ง (สลก)</t>
  </si>
  <si>
    <t>กษ 4580 ลว. 22 กย. 68</t>
  </si>
  <si>
    <t>ซื้อครุภัณฑ์ สำนักงาน/งานบ้านงานครัว 3 รายการ (สนม)</t>
  </si>
  <si>
    <t>ใบสั่งซื้อ32/68 ลว. 22 กย. 68</t>
  </si>
  <si>
    <t xml:space="preserve"> - เก้าอี้สำนักงาน แบบพนักพิงสูง 7 ตัว</t>
  </si>
  <si>
    <t xml:space="preserve"> - เครื่องทำน้ำร้อน - น้ำเย็น แบบถังล่าง 1 เครื่อง</t>
  </si>
  <si>
    <t xml:space="preserve"> - เครื่องทำลายเอกสาร แบบตัดตรง ทำลายครั้งละ 20 แผ่น 1 เครื่อง</t>
  </si>
  <si>
    <t>ซื้อครุภัณฑ์สำนักงาน/ไฟฟ้าและวิทยุ 3 รายการ (สสพ.2)</t>
  </si>
  <si>
    <t>ใบสั่งซื้อ.33/68 ลว. 22 กย. 68</t>
  </si>
  <si>
    <t xml:space="preserve"> - เก้าอี้สำนักงาน แบบพนักพิงสูง 50 ตัว</t>
  </si>
  <si>
    <t xml:space="preserve"> - ชุดไมโครโฟนพร้อมเครื่องเสียงห้องประชุม 1 ชุด</t>
  </si>
  <si>
    <t xml:space="preserve"> - โต๊ะเอนกประสงค์ 10 ตัว </t>
  </si>
  <si>
    <t>ซื้อวัสดุสำนักงาน 7 รายการ (กพน)</t>
  </si>
  <si>
    <t>กษ 4581 ลว. 22 กย. 68</t>
  </si>
  <si>
    <t>ซื้อกระดาษไข INKJET 12 ม้วน (กพน)</t>
  </si>
  <si>
    <t>กษ 4584 ลว. 22 กย. 68</t>
  </si>
  <si>
    <t>กษ 4585 ลว. 22 กย. 68</t>
  </si>
  <si>
    <t>ซื้อน้ำมันเชื้อเพลิงรถราชการโครงการอบรมฯ (สทส)</t>
  </si>
  <si>
    <t>กษ 4586 ลว. 22 กย. 68</t>
  </si>
  <si>
    <t>ซื้อวัสดุสำนักงาน 2 รายการ (กพน)</t>
  </si>
  <si>
    <t>กษ 4616 ลว. 23 กย. 68</t>
  </si>
  <si>
    <t>ซื้อวัสดุ/จ้าง โครงการอบรมฯ 3 รายการ (สนม)</t>
  </si>
  <si>
    <t>กษ 1875-1876 ลว. 19 กย. 68</t>
  </si>
  <si>
    <t>ซื้อวัสดุสำนักงาน 2 รายการ (สลก)</t>
  </si>
  <si>
    <t>กษ 4655 ลว. 24 กย. 68</t>
  </si>
  <si>
    <t>ซื้อวัสดุคอมพิวเตอร์ 4 รายการ (สทส)</t>
  </si>
  <si>
    <t>ห้างหุ้นส่วนจำกัด เดอะ สกาย ซิสเต็มส์,3723.6 บาท</t>
  </si>
  <si>
    <t>จ้างโครงการประชาสัมพันธ์ภาพลักษณ์กรมส่งเสริมสหกรณ์ ผ่านการจัดกิจกรรมสื่อมวลชนสัญจร</t>
  </si>
  <si>
    <t>นายทองนพเก้า สุขวณิช,150000 บาท</t>
  </si>
  <si>
    <t>นายทองนพเก้า สุขวณิช</t>
  </si>
  <si>
    <t>ใบสั่งจ้าง 140/2568 ลว. ลว. 1 ก.ย.68</t>
  </si>
  <si>
    <t>ใบสั่งจ้าง 140/2568</t>
  </si>
  <si>
    <t>ส่งใช้เงินยืม นางนาถประภา ยอดแก้ว,7000 บาท</t>
  </si>
  <si>
    <t>รายงานการวิเคราะห์ข้อมูลสรุปผลการดำเนินงานจัดซื้อจัดจ้าง 
ประจำปีงบประมาณ พ.ศ. 2568 ส่วนกลางกรมส่งเสริมสหกรณ์</t>
  </si>
  <si>
    <t xml:space="preserve">           กรมส่งเสริมสหกรณ์ ได้จัดทำรายงานการวิเคราะห์ข้อมูลผลการดำเนินงานจัดซื้อจัดจ้าง ประจำปีงบประมาณ พ.ศ. 2568 จากข้อมูลการจัดซื้อจัดจ้างตามแผนการจัดซื้อจัดจ้าง ประจำปีงบประมาณ พ.ศ. 2568 ซึ่งได้ดำเนินการจัดซื้อจัดจ้างตามพระราชบัญญัติการจัดซื้อจัดจ้างและการบริหารพัสดุภาครัฐ พ.ศ. 2560 และระเบียบกระทรวงการคลังว่าด้วยการจัดซื้อจัดจ้างและการบริหารพัสดุภาครัฐ พ.ศ. 2560 เพื่อแสดงให้เห็นว่าการจัดซื้อจัดจ้างจ้างของหน่วยงานมีความโปร่งใส มีประสิทธิภาพและประสิทธิผล สามารถตรวจสอบได้ และมีความคุ้มค่า ก่อให้เกิดประโยชน์สูงสุด และเพื่อให้เป็นไปตามเกณฑ์มาตรฐานการประเมินคุณธรรมและความโปร่งใสในการดำเนินงานของหน่วยงานภาครัฐ (Integrity and Transparency Assessment : ITA) ที่กำหนดให้ส่วนราชการวิเคราะห์ผลการจัดซื้อจัดจ้างในรอบปีที่ผ่านมา และนำผลการวิเคราะห์ไปปรับปรุงและพัฒนากระบวนการปฏิบัติงาน 
           โดยรายงานการวิเคราะห์ผลการจัดซื้อจัดจ้าง ฉบับนี้ประกอบด้วยผลการวิเคราะห์เชิงปริมาณ ปัญหาอุปสรรค ข้อจำกัดในการจัดซื้อจัดจ้าง การประหยัดงบประมาณ ข้อเสนอแนะการพัฒนาปรับปรุงการจัดซื้อจัดจ้าง โดยมีรายละเอียด ดังนี้</t>
  </si>
  <si>
    <t>1. สรุปผลการดำเนินการจัดซื้อจัดจ้างในภาพรวม</t>
  </si>
  <si>
    <t xml:space="preserve">           ในปีงบประมาณ พ.ศ. 2568 กรมส่งเสริมสหกรณ์ ได้ดำเนินการจัดซื้อจัดจ้างเป็นจำนวนทั้งสิ้น 909 โครงการ เป็นจำนวนเงินที่ใช้ในการจัดซื้อจัดจ้างทั้งสิ้น 135,615,537.99 บาท ซึ่งได้จัดทำสัญญา, ใบสั่งซื้อสั่งจ้าง หรือทำหนังสือข้อตกลง เป็นที่เรียบร้อยแล้ว รายละเอียดตามตารางสรุปผลการจัดซื้อจัดจ้าง ประจำปีงบประมาณ พ.ศ. 2568 แนบท้าย</t>
  </si>
  <si>
    <t>2. จำนวนโครงการที่จัดซื้อจัดจ้าง จำแนกตามวิธีการจัดซื้อจัดจ้าง</t>
  </si>
  <si>
    <r>
      <t>ตารางที่ 1</t>
    </r>
    <r>
      <rPr>
        <b/>
        <sz val="14"/>
        <rFont val="TH SarabunIT๙"/>
        <family val="2"/>
      </rPr>
      <t xml:space="preserve">  แสดงร้อยละของจำนวนโครงการที่จัดซื้อจัดจ้าง จำแนกตามวิธีการจัดซื้อจัดจ้าง  ประจำปีงบประมาณ พ.ศ. 2568</t>
    </r>
  </si>
  <si>
    <t>จำนวนโครงการ</t>
  </si>
  <si>
    <t>วิธีการจัดซื้อจัดจ้าง (จำนวนโครงการ)</t>
  </si>
  <si>
    <t>ประกวดราคาอิเล็กทรอนิกส์</t>
  </si>
  <si>
    <t>(e-Bidding)</t>
  </si>
  <si>
    <t>901 (99.12%)</t>
  </si>
  <si>
    <t>8 (0.88%)</t>
  </si>
  <si>
    <t xml:space="preserve">          จากตารางข้างต้น พบว่า ในปีงบประมาณ พ.ศ. 2568 ได้ดำเนินการจัดซื้อจัดจ้าง รวมทั้งสิ้น 909 โครงการ จำแนกตามวิธีการจัดซื้อจัดจ้างที่มีโครงการใช้มากที่สุด ได้แก่ การจัดซื้อจัดจ้างวิธีเฉพาะเจาะจง มีจำนวน 904 โครงการ คิดเป็นร้อยละ 99.12 ซึ่งส่วนใหญ่เป็นการจัดซื้อจัดจ้างวงเงินเล็กน้อยไม่เกิน 5 แสนบาท และรองลงมา ได้แก่ การจัดซื้อจัดจ้างวิธีประกวดราคาอิเล็กทรอนิกส์ (e-Bidding) จำนวน 8 โครงการ คิดเป็นร้อยละ 0.88  </t>
  </si>
  <si>
    <t>3. จำนวนงบประมาณที่ใช้ในการจัดซื้อจัดจ้าง จำแนกตามวิธีการจัดซื้อจัดจ้าง</t>
  </si>
  <si>
    <r>
      <rPr>
        <b/>
        <u/>
        <sz val="14"/>
        <rFont val="TH SarabunIT๙"/>
        <family val="2"/>
      </rPr>
      <t xml:space="preserve">ตารางที่ 2 </t>
    </r>
    <r>
      <rPr>
        <b/>
        <sz val="14"/>
        <rFont val="TH SarabunIT๙"/>
        <family val="2"/>
      </rPr>
      <t xml:space="preserve"> แสดงร้อยละของจำนวนงบประมาณที่จัดซื้อจัดจ้าง จำแนกตามวิธีการจัดซื้อจัดจ้าง ประจำปีงบประมาณ พ.ศ. 2568</t>
    </r>
  </si>
  <si>
    <t>งบประมาณ</t>
  </si>
  <si>
    <t>44,150,507.99 (32.56%)</t>
  </si>
  <si>
    <t>91,465,030.00 (67.44%)</t>
  </si>
  <si>
    <t xml:space="preserve">           จากตารางข้างต้น พบว่า ในปีงบประมาณ พ.ศ. 2568 งบประมาณที่ใช้ในการดำเนินการจัดซื้อจัดจ้าง มีจำนวนทั้งสิ้น 141,067,543.72 บาท โดยงบประมาณที่ใช้ในการจัดซื้อจัดจ้างประกวดราคาอิเล็กทรอนิกส์ (e-Bidding) มีจำนวน 91,465,030.00 คิดเป็นร้อยละ 67.44 และงบประมาณที่ใช้ในการจัดซื้อจัดจ้างรองลงมา คือ วิธีเฉพาะเจาะจง เป็นจำนวนเงินทั้งสิ้น 44,150,507.99 บาท คิดเป็นร้อยละ 32.56</t>
  </si>
  <si>
    <t>4. การประหยัดงบประมาณ</t>
  </si>
  <si>
    <t xml:space="preserve">          ผลการดำเนินการจัดซื้อจัดจ้าง ที่ดำเนินการเสร็จสิ้นในปีงบประมาณ พ.ศ. 2568 จำนวนทั้งสิ้น 909 โครงการ โดยภาพรวมสามารถประหยัดงบประมาณได้ จำนวนทั้งสิ้น 5,452,005.73 บาท คิดเป็นร้อยละ 3.86 ของงบประมาณที่ได้รับการจัดสรร โดยวงเงินงบประมาณที่ได้รับการจัดสรร เป็นจำนวนเงิน 141,067,543.72 บาท และงบประมาณที่ใช้ในการดำเนินการจัดซื้อจัดจ้าง เป็นจำนวนเงิน 135,615,537.99 บาท
</t>
  </si>
  <si>
    <r>
      <rPr>
        <b/>
        <u/>
        <sz val="14"/>
        <rFont val="TH SarabunIT๙"/>
        <family val="2"/>
      </rPr>
      <t>ตารางที่ 3</t>
    </r>
    <r>
      <rPr>
        <b/>
        <sz val="14"/>
        <rFont val="TH SarabunIT๙"/>
        <family val="2"/>
      </rPr>
      <t xml:space="preserve">  ตารางแสดงงบประมาณที่ประหยัดได้ในการจัดซื้อจัดจ้าง จำแนกตามวิธีการจัดซื้อจัดจ้าง                                  ประจำปีงบประมาณ พ.ศ. 2568</t>
    </r>
  </si>
  <si>
    <t>วิธีการจัดซื้อจัดจ้าง</t>
  </si>
  <si>
    <t>งบประมาณที่ขอจัดสรร(บาท)</t>
  </si>
  <si>
    <t>งบประมาณที่ใช้จริง(บาท)</t>
  </si>
  <si>
    <t>งบประมาณที่ประหยัดได้(บาท)</t>
  </si>
  <si>
    <t>อัตราร้อยละ</t>
  </si>
  <si>
    <t>1.วิธีเฉพาะเจาะจง</t>
  </si>
  <si>
    <t>3. วิธีประกวดราคา</t>
  </si>
  <si>
    <t xml:space="preserve">    อิเล็กทรอนิกส์</t>
  </si>
  <si>
    <t xml:space="preserve">    (e-Bidding)</t>
  </si>
  <si>
    <t>รวมทั้งสิ้น</t>
  </si>
  <si>
    <t>141,067,543.72</t>
  </si>
  <si>
    <t xml:space="preserve">          จากตารางข้างต้น พบว่า ในปีงบประมาณ พ.ศ. 2568 วิธีการจัดซื้อจัดจ้างที่ประหยัดงบประมาณได้มากที่สุดอันดับหนึ่ง ได้แก่ วิธีเฉพาะเจาะจง ประหยัดงบประมาณเป็นจำนวนทั้งสิ้น 4,336,075.73 บาท คิดเป็นร้อยละ 8.94 และรองลงมาได้แก่ วิธีประกวดราคาอิเล็กทรอนิกส์ (e-Bidding) ประหยัดงบประมาณเป็นจำนวนทั้งสิ้น 1,115,930.00 บาท คิดเป็นร้อยละ 1.21 </t>
  </si>
  <si>
    <t>5. ปัญหา อุปสรรค ข้อจำกัดในการจัดซื้อจัดจ้าง</t>
  </si>
  <si>
    <t xml:space="preserve">        ในปีงบประมาณ พ.ศ. 2568 กรมส่งเสริมสหกรณ์ ได้มีการดำเนินการจัดซื้อจัดจ้าง จำนวน 909 โครงการ เป็นไปตามวิธีการและขั้นตอนต่าง ๆ ตามที่กำหนดไว้ในพระราชบัญญัติการจัดซื้อจัดจ้างและการบริหารพัสดุภาครัฐ พ.ศ. 2560และตามระเบียบกระทรวงการคลังว่าด้วยการจัดซื้อจัดจ้างและการบริหารพัสดุภาครัฐ พ.ศ. 2560 ทั้งนี้ ที่ผ่านมาประสบปัญหา อุปสรรค และข้อจำกัดในการจัดซื้อจัดจ้าง ดังนี้ 
	1. ผู้ที่ได้รับการแต่งตั้งเป็นคณะกรรมการเพื่อพิจารณาผลการจัดซื้อจัดจ้าง ต่างมีภารกิจในตำแหน่งหน้าที่ของตนเอง ส่งผลให้เมื่อมีการนัดหมายการประชุมคณะกรรมการฯ เพื่อพิจารณาผลการจัดซื้อจัดจ้างเกิดความล่าช้าและต้องใช้ระยะเวลาในการดำเนินการจนกว่าจะครบองค์ประชุม
	2. คณะกรรมการตรวจรับพัสดุบางส่วนยังขาดความเข้าใจที่ชัดเจนในบทบาทหน้าที่การบริหารสัญญาตามกฎหมายใหม่ ทำให้กระบวนการตรวจรับและการแก้ไขปัญหาหน้างานมีความติดขัดและล่าช้ากว่าที่ควรจะเป็น                           3. พบปัญหาการจัดทำรายละเอียดคุณลักษณะเฉพาะที่ไม่สอดคล้องกับระเบียบพัสดุ ทั้งในลักษณะการกำหนดเกณฑ์ที่สูงเกินความจำเป็นจนจำกัดจำนวนผู้เสนอราคา หรือการตั้งเงื่อนไขที่อาจสุ่มเสี่ยงต่อการเอื้อประโยชน์ ทำให้ต้องมีการแก้ไขร่างขอบเขตงานบ่อยครั้งจนกระทบต่อแผนการจัดหา ซึ่งเกิดจากการขาดความเข้าใจ ข้อควรระวัง และข้อปฏิบัติที่ไม่สอดคล้องกับระเบียบการจัดซื้อจัดจ้าง 
	4. กระบวนการจัดซื้อจัดจ้างด้วยวิธี e-Bidding มักประสบปัญหาไม่มีผู้เสนอราคา หรือผู้เสนอราคาไม่ผ่านเกณฑ์คุณสมบัติ ทำให้ต้องยกเลิกและเริ่มต้นกระบวนการใหม่ซ้ำหลายครั้ง ส่งผลให้การเบิกจ่ายงบประมาณไม่เป็นไปตามเป้าหมายไตรมาส
	5. สภาวะเศรษฐกิจที่มีความผันผวนของราคาวัสดุอุปกรณ์ในตลาดที่ปรับตัวสูงขึ้นอย่างต่อเนื่อง ให้ราคากลางที่คำนวณไว้ไม่สะท้อนความเป็นจริง ส่งผลให้ไม่มีผู้สนใจยื่นข้อเสนอ หรือผู้เสนอราคาสูงกว่าวงเงินงบประมาณที่ได้รับจัดสรร
	6. หน่วยงานผู้รับผิดชอบโครงการขาดการวางแผนการใช้วัสดุและการจัดจ้างที่ชัดเจนตั้งแต่ต้นปีงบประมาณ ทำให้งานจัดซื้อจัดจ้างไปกระจุกตัวหนาแน่นในช่วงไตรมาสสุดท้าย ซึ่งเพิ่มความเสี่ยงต่อความผิดพลาดในการดำเนินงานและการตรวจรับภายใต้ระยะเวลาที่กระชั้นชิด
	8. กฎหมาย ระเบียบ มติ ครม. หนังสือเวียนที่เกี่ยวข้องกับการจัดซื้อจัดจ้างมีเป็นจำนวนมาก        และมีการออกใหม่เป็นระยะ ๆ มีความยุ่งยากซับซ้อน ต้องใช้การตีความ ส่งผลให้งานเกิดความล่าช้าและ
อาจทำให้การทำงานผิดพลาดซึ่งต้องใช้เวลาในการแก้ไขให้ถูกต้อง
	9. กระบวนการประกาศผู้ชนะมักถูกชะลอด้วยการอุทธรณ์ผลการจัดซื้อจัดจ้าง ซึ่งในหลายกรณี
เป็นการใช้สิทธิอุทธรณ์ที่ไม่เป็นไปตามเงื่อนไขที่กฎหมายกำหนด แต่ยังคงส่งผลให้กรมฯ ไม่สามารถลงนามในสัญญาได้ตามกรอบเวลาที่ต้องการ</t>
  </si>
  <si>
    <t>7. กฎหมาย ระเบียบ มติ ครม. หนังสือเวียนที่เกี่ยวข้องกับการจัดซื้อจัดจ้างมีเป็นจำนวนมาก และมีการออกใหม่เป็นระยะ ๆ มีความยุ่งยากซับซ้อน ต้องใช้การตีความ ส่งผลให้งานเกิดความล่าช้าและอาจทำให้การทำงานผิดพลาดซึ่งต้องใช้เวลาในการแก้ไขให้ถูกต้อง
	8. กระบวนการประกาศผู้ชนะมักถูกชะลอด้วยการอุทธรณ์ผลการจัดซื้อจัดจ้าง ซึ่งในหลายกรณีเป็นการใช้สิทธิอุทธรณ์ที่ไม่เป็นไปตามเงื่อนไขที่กฎหมายกำหนด แต่ยังคงส่งผลให้กรมฯ ไม่สามารถลงนามในสัญญาได้ตามกรอบเวลาที่ต้องการ</t>
  </si>
  <si>
    <t>6. ข้อเสนอแนะการพัฒนาปรับปรุงการจัดซื้อจัดจ้าง</t>
  </si>
  <si>
    <t xml:space="preserve">1. ผู้ที่ได้รับมอบหมายในการกำหนดรายละเอียดคุณลักษณะเฉพาะ (Spec) หรือขอบเขตของงาน (TOR) จะต้องให้ความสำคัญกับการศึกษาข้อมูลเชิงลึกของพัสดุหรือบริการที่จะจัดหาอย่างถี่ถ้วน เพื่อให้มั่นใจว่ารายละเอียดที่กำหนดขึ้นนั้นมีความถูกต้อง ทันสมัย และสอดคล้องกับวัตถุประสงค์การใช้งานจริงของกรมฯ
	2. สร้างความรู้ความเข้าใจในกระบวนการกำหนดขอบเขตของงานหรือรายละเอียดคุณลักษณะเฉพาะ และการกำหนดราคากลาง (ราคาอ้างอิง) ให้กับผู้ที่เกี่ยวข้องหรือคณะกรรมการฯ ได้มีความรู้ เข้าใจในกระบวนการ วิธีการ เพื่อให้จัดทำได้ตรงกับความต้องการใช้งานและถูกต้องตามกฎหมาย ระเบียบต่างๆ รวมทั้งให้หน่วยงานเจ้าของงบประมาณ ที่ต้องการใช้พัสดุ ดำเนินการจัดทำขอบเขตงานหรือรายละเอียดคุณลักษณะเฉพาะ กำหนดราคากลาง ให้พร้อมก่อนการอนุมัติใช้เงิน เนื่องจากเป็นขั้นตอนที่สามารถดำเนินการไว้ล่วงหน้าได้เมื่อมีความต้องการใช้พัสดุนั้น ๆ                                     3. สนับสนุนให้เจ้าหน้าที่พัสดุและผู้ที่เกี่ยวข้องเข้าร่วมการฝึกอบรมสัมมนาจากหน่วยงานกลางอย่างสม่ำเสมอเพื่ออัปเดตระเบียบและกฎหมายใหม่ ๆ พร้อมทั้งส่งเสริมให้มีการหมุนเวียนการเข้ารับการอบรมและกลับมาถ่ายทอดประสบการณ์ ให้แก่บุคลากรรายอื่นภายในหน่วยงาน รวมถึงการส่งเสริมให้ศึกษาหาความรู้เพิ่มเติมผ่านสื่ออิเล็กทรอนิกส์และเว็บไซต์ของกรมบัญชีกลางเพื่อให้ทันต่อสถานการณ์ปัจจุบัน
	4. หน่วยงานเจ้าของงบประมาณควรมีการวางแผนการจัดซื้อจัดจ้างในแต่ละโครงการให้มีความพร้อมในเชิงเวลา (Timeline) โดยเร่งสรุปรายละเอียดพัสดุและเสนอความต้องการมายังส่วนพัสดุล่วงหน้าก่อนเริ่มโครงการ เพื่อให้เจ้าหน้าที่พัสดุมีระยะเวลาเพียงพอในการดำเนินการตามขั้นตอนที่ระเบียบกำหนด ลดความเสี่ยงในการจัดหาที่กระชั้นชิด และเสริมสร้างให้ระบบการจัดหาพัสดุมีประสิทธิภาพสูงสุด	
	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</si>
</sst>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107041E]d\ mmm\ yy;@"/>
  </numFmts>
  <fonts count="30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b/>
      <sz val="16"/>
      <name val="TH SarabunIT๙"/>
      <family val="2"/>
      <charset val="222"/>
    </font>
    <font>
      <sz val="16"/>
      <name val="Cordia New"/>
      <family val="2"/>
      <charset val="22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rgb="FF000000"/>
      <name val="TH SarabunIT๙"/>
      <family val="2"/>
      <charset val="222"/>
    </font>
    <font>
      <sz val="16"/>
      <name val="TH SarabunIT๙"/>
      <family val="2"/>
      <charset val="222"/>
    </font>
    <font>
      <sz val="16"/>
      <color theme="0"/>
      <name val="TH SarabunIT๙"/>
      <family val="2"/>
    </font>
    <font>
      <u/>
      <sz val="16"/>
      <name val="TH SarabunIT๙"/>
      <family val="2"/>
      <charset val="222"/>
    </font>
    <font>
      <b/>
      <u/>
      <sz val="16"/>
      <name val="TH SarabunIT๙"/>
      <family val="2"/>
      <charset val="222"/>
    </font>
    <font>
      <sz val="17"/>
      <name val="TH SarabunIT๙"/>
      <family val="2"/>
    </font>
    <font>
      <sz val="16"/>
      <name val="Cordia New"/>
      <family val="2"/>
    </font>
    <font>
      <b/>
      <sz val="14"/>
      <name val="TH SarabunIT๙"/>
      <family val="2"/>
      <charset val="222"/>
    </font>
    <font>
      <u/>
      <sz val="16"/>
      <name val="TH SarabunIT๙"/>
      <family val="2"/>
    </font>
    <font>
      <b/>
      <u/>
      <sz val="16"/>
      <name val="TH SarabunIT๙"/>
      <family val="2"/>
    </font>
    <font>
      <sz val="14"/>
      <name val="Cordia New"/>
      <family val="2"/>
      <charset val="222"/>
    </font>
    <font>
      <sz val="14"/>
      <name val="TH SarabunIT๙"/>
      <family val="2"/>
    </font>
    <font>
      <b/>
      <sz val="16"/>
      <color rgb="FF000000"/>
      <name val="TH SarabunIT๙"/>
      <family val="2"/>
    </font>
    <font>
      <b/>
      <sz val="20"/>
      <name val="TH SarabunIT๙"/>
      <family val="2"/>
    </font>
    <font>
      <b/>
      <sz val="16"/>
      <name val="TH SarabunPSK"/>
      <family val="2"/>
    </font>
    <font>
      <b/>
      <u/>
      <sz val="14"/>
      <name val="TH SarabunIT๙"/>
      <family val="2"/>
    </font>
    <font>
      <b/>
      <sz val="14"/>
      <name val="TH SarabunIT๙"/>
      <family val="2"/>
    </font>
    <font>
      <b/>
      <u/>
      <sz val="15"/>
      <name val="TH SarabunPSK"/>
      <family val="2"/>
    </font>
    <font>
      <b/>
      <sz val="15"/>
      <color rgb="FFFFFFFF"/>
      <name val="TH SarabunPSK"/>
      <family val="2"/>
    </font>
    <font>
      <b/>
      <sz val="15"/>
      <color rgb="FF000000"/>
      <name val="TH SarabunPSK"/>
      <family val="2"/>
    </font>
    <font>
      <b/>
      <sz val="15"/>
      <color rgb="FF000000"/>
      <name val="TH SarabunIT๙"/>
      <family val="2"/>
    </font>
    <font>
      <sz val="15"/>
      <color rgb="FF000000"/>
      <name val="TH SarabunIT๙"/>
      <family val="2"/>
    </font>
    <font>
      <b/>
      <sz val="5"/>
      <name val="TH SarabunIT๙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4591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rgb="FFFDF3ED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A8D08D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EFF6EA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7E1"/>
        <bgColor indexed="64"/>
      </patternFill>
    </fill>
    <fill>
      <patternFill patternType="solid">
        <fgColor rgb="FFE2EFD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575">
    <xf numFmtId="0" fontId="0" fillId="0" borderId="0" xfId="0"/>
    <xf numFmtId="0" fontId="2" fillId="0" borderId="0" xfId="0" applyFont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187" fontId="2" fillId="0" borderId="0" xfId="1" applyNumberFormat="1" applyFont="1" applyAlignment="1">
      <alignment horizontal="center" vertical="top" shrinkToFit="1"/>
    </xf>
    <xf numFmtId="43" fontId="2" fillId="0" borderId="0" xfId="1" applyFont="1" applyAlignment="1">
      <alignment horizontal="center" vertical="top" shrinkToFit="1"/>
    </xf>
    <xf numFmtId="43" fontId="3" fillId="0" borderId="0" xfId="1" applyFont="1" applyAlignment="1">
      <alignment horizontal="left" vertical="top" shrinkToFit="1"/>
    </xf>
    <xf numFmtId="43" fontId="3" fillId="0" borderId="0" xfId="1" applyFont="1" applyAlignment="1">
      <alignment vertical="top" shrinkToFit="1"/>
    </xf>
    <xf numFmtId="0" fontId="3" fillId="0" borderId="0" xfId="0" applyFont="1" applyAlignment="1">
      <alignment horizontal="left" vertical="top" shrinkToFit="1"/>
    </xf>
    <xf numFmtId="187" fontId="3" fillId="0" borderId="0" xfId="1" applyNumberFormat="1" applyFont="1" applyAlignment="1">
      <alignment horizontal="center" vertical="top" shrinkToFit="1"/>
    </xf>
    <xf numFmtId="49" fontId="2" fillId="0" borderId="0" xfId="0" applyNumberFormat="1" applyFont="1" applyAlignment="1">
      <alignment horizontal="center" vertical="top" shrinkToFit="1"/>
    </xf>
    <xf numFmtId="49" fontId="3" fillId="0" borderId="0" xfId="0" applyNumberFormat="1" applyFont="1" applyAlignment="1">
      <alignment horizontal="center" vertical="top" shrinkToFit="1"/>
    </xf>
    <xf numFmtId="0" fontId="4" fillId="0" borderId="0" xfId="0" applyFont="1" applyAlignment="1">
      <alignment vertical="top"/>
    </xf>
    <xf numFmtId="0" fontId="2" fillId="0" borderId="2" xfId="0" applyFont="1" applyBorder="1" applyAlignment="1">
      <alignment horizontal="center" vertical="top" shrinkToFit="1"/>
    </xf>
    <xf numFmtId="187" fontId="2" fillId="0" borderId="2" xfId="1" applyNumberFormat="1" applyFont="1" applyBorder="1" applyAlignment="1">
      <alignment horizontal="center" vertical="top" shrinkToFit="1"/>
    </xf>
    <xf numFmtId="43" fontId="2" fillId="0" borderId="2" xfId="1" applyFont="1" applyBorder="1" applyAlignment="1">
      <alignment horizontal="center" vertical="top" shrinkToFit="1"/>
    </xf>
    <xf numFmtId="43" fontId="3" fillId="0" borderId="2" xfId="1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top" shrinkToFit="1"/>
    </xf>
    <xf numFmtId="187" fontId="3" fillId="0" borderId="2" xfId="1" applyNumberFormat="1" applyFont="1" applyBorder="1" applyAlignment="1">
      <alignment horizontal="center" vertical="top" shrinkToFit="1"/>
    </xf>
    <xf numFmtId="49" fontId="2" fillId="0" borderId="2" xfId="0" applyNumberFormat="1" applyFont="1" applyBorder="1" applyAlignment="1">
      <alignment horizontal="center" vertical="top" shrinkToFit="1"/>
    </xf>
    <xf numFmtId="49" fontId="3" fillId="0" borderId="2" xfId="0" applyNumberFormat="1" applyFont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top" shrinkToFit="1"/>
    </xf>
    <xf numFmtId="187" fontId="2" fillId="0" borderId="4" xfId="1" applyNumberFormat="1" applyFont="1" applyBorder="1" applyAlignment="1">
      <alignment horizontal="center" vertical="top" shrinkToFit="1"/>
    </xf>
    <xf numFmtId="43" fontId="2" fillId="0" borderId="4" xfId="1" applyFont="1" applyBorder="1" applyAlignment="1">
      <alignment horizontal="center" vertical="top" shrinkToFit="1"/>
    </xf>
    <xf numFmtId="43" fontId="3" fillId="0" borderId="4" xfId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shrinkToFit="1"/>
    </xf>
    <xf numFmtId="187" fontId="3" fillId="0" borderId="4" xfId="1" applyNumberFormat="1" applyFont="1" applyBorder="1" applyAlignment="1">
      <alignment horizontal="center" vertical="top" shrinkToFit="1"/>
    </xf>
    <xf numFmtId="49" fontId="2" fillId="0" borderId="4" xfId="0" applyNumberFormat="1" applyFont="1" applyBorder="1" applyAlignment="1">
      <alignment horizontal="center" vertical="top" shrinkToFit="1"/>
    </xf>
    <xf numFmtId="49" fontId="3" fillId="0" borderId="4" xfId="0" applyNumberFormat="1" applyFont="1" applyBorder="1" applyAlignment="1">
      <alignment horizontal="center" vertical="top" shrinkToFit="1"/>
    </xf>
    <xf numFmtId="0" fontId="2" fillId="0" borderId="6" xfId="0" applyFont="1" applyBorder="1" applyAlignment="1">
      <alignment horizontal="center" vertical="top" shrinkToFit="1"/>
    </xf>
    <xf numFmtId="187" fontId="2" fillId="0" borderId="6" xfId="1" applyNumberFormat="1" applyFont="1" applyBorder="1" applyAlignment="1">
      <alignment horizontal="center" vertical="top" shrinkToFit="1"/>
    </xf>
    <xf numFmtId="43" fontId="3" fillId="0" borderId="6" xfId="1" applyFont="1" applyBorder="1" applyAlignment="1">
      <alignment horizontal="center" vertical="top" shrinkToFit="1"/>
    </xf>
    <xf numFmtId="187" fontId="3" fillId="0" borderId="6" xfId="1" applyNumberFormat="1" applyFont="1" applyBorder="1" applyAlignment="1">
      <alignment horizontal="center" vertical="top" shrinkToFit="1"/>
    </xf>
    <xf numFmtId="49" fontId="2" fillId="0" borderId="6" xfId="0" applyNumberFormat="1" applyFont="1" applyBorder="1" applyAlignment="1">
      <alignment horizontal="center" vertical="top" shrinkToFit="1"/>
    </xf>
    <xf numFmtId="49" fontId="3" fillId="0" borderId="6" xfId="0" applyNumberFormat="1" applyFont="1" applyBorder="1" applyAlignment="1">
      <alignment horizontal="center" vertical="top" shrinkToFit="1"/>
    </xf>
    <xf numFmtId="0" fontId="5" fillId="0" borderId="2" xfId="0" applyFont="1" applyBorder="1" applyAlignment="1">
      <alignment horizontal="center" vertical="top" shrinkToFit="1"/>
    </xf>
    <xf numFmtId="0" fontId="6" fillId="0" borderId="2" xfId="0" applyFont="1" applyBorder="1" applyAlignment="1">
      <alignment vertical="top"/>
    </xf>
    <xf numFmtId="187" fontId="5" fillId="0" borderId="4" xfId="0" applyNumberFormat="1" applyFont="1" applyBorder="1" applyAlignment="1">
      <alignment horizontal="center" vertical="top"/>
    </xf>
    <xf numFmtId="187" fontId="5" fillId="0" borderId="2" xfId="1" applyNumberFormat="1" applyFont="1" applyBorder="1" applyAlignment="1">
      <alignment horizontal="center" vertical="top" shrinkToFit="1"/>
    </xf>
    <xf numFmtId="0" fontId="5" fillId="0" borderId="3" xfId="0" applyFont="1" applyBorder="1" applyAlignment="1">
      <alignment horizontal="center" vertical="top" shrinkToFit="1"/>
    </xf>
    <xf numFmtId="43" fontId="5" fillId="0" borderId="2" xfId="1" applyFont="1" applyBorder="1" applyAlignment="1">
      <alignment horizontal="center" vertical="top" shrinkToFit="1"/>
    </xf>
    <xf numFmtId="43" fontId="7" fillId="0" borderId="8" xfId="1" applyFont="1" applyBorder="1" applyAlignment="1">
      <alignment horizontal="center" vertical="top"/>
    </xf>
    <xf numFmtId="43" fontId="8" fillId="0" borderId="3" xfId="1" applyFont="1" applyBorder="1" applyAlignment="1">
      <alignment horizontal="center" vertical="top"/>
    </xf>
    <xf numFmtId="43" fontId="5" fillId="0" borderId="2" xfId="1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187" fontId="8" fillId="0" borderId="2" xfId="0" applyNumberFormat="1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shrinkToFit="1"/>
    </xf>
    <xf numFmtId="0" fontId="6" fillId="0" borderId="6" xfId="0" applyFont="1" applyBorder="1" applyAlignment="1">
      <alignment vertical="top"/>
    </xf>
    <xf numFmtId="187" fontId="5" fillId="0" borderId="6" xfId="1" applyNumberFormat="1" applyFont="1" applyBorder="1" applyAlignment="1">
      <alignment horizontal="center" vertical="top" shrinkToFit="1"/>
    </xf>
    <xf numFmtId="0" fontId="5" fillId="0" borderId="7" xfId="0" applyFont="1" applyBorder="1" applyAlignment="1">
      <alignment horizontal="center" vertical="top" shrinkToFit="1"/>
    </xf>
    <xf numFmtId="43" fontId="5" fillId="0" borderId="6" xfId="1" applyFont="1" applyBorder="1" applyAlignment="1">
      <alignment horizontal="center" vertical="top" shrinkToFit="1"/>
    </xf>
    <xf numFmtId="43" fontId="8" fillId="0" borderId="9" xfId="1" applyFont="1" applyBorder="1" applyAlignment="1">
      <alignment horizontal="center" vertical="top" shrinkToFit="1"/>
    </xf>
    <xf numFmtId="43" fontId="8" fillId="0" borderId="7" xfId="1" applyFont="1" applyBorder="1" applyAlignment="1">
      <alignment horizontal="left" vertical="top" shrinkToFit="1"/>
    </xf>
    <xf numFmtId="43" fontId="5" fillId="0" borderId="6" xfId="1" applyFont="1" applyBorder="1" applyAlignment="1">
      <alignment horizontal="center" vertical="top"/>
    </xf>
    <xf numFmtId="4" fontId="8" fillId="0" borderId="9" xfId="0" applyNumberFormat="1" applyFont="1" applyBorder="1" applyAlignment="1">
      <alignment horizontal="center" vertical="top" shrinkToFit="1"/>
    </xf>
    <xf numFmtId="187" fontId="8" fillId="0" borderId="6" xfId="1" applyNumberFormat="1" applyFont="1" applyBorder="1" applyAlignment="1">
      <alignment horizontal="center" vertical="top" shrinkToFit="1"/>
    </xf>
    <xf numFmtId="49" fontId="8" fillId="0" borderId="6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vertical="top"/>
    </xf>
    <xf numFmtId="0" fontId="5" fillId="0" borderId="4" xfId="0" applyFont="1" applyBorder="1" applyAlignment="1">
      <alignment horizontal="center" vertical="top" shrinkToFit="1"/>
    </xf>
    <xf numFmtId="0" fontId="6" fillId="0" borderId="4" xfId="0" applyFont="1" applyBorder="1" applyAlignment="1">
      <alignment vertical="top"/>
    </xf>
    <xf numFmtId="187" fontId="5" fillId="0" borderId="4" xfId="1" applyNumberFormat="1" applyFont="1" applyBorder="1" applyAlignment="1">
      <alignment horizontal="center" vertical="top" shrinkToFit="1"/>
    </xf>
    <xf numFmtId="0" fontId="5" fillId="0" borderId="5" xfId="0" applyFont="1" applyBorder="1" applyAlignment="1">
      <alignment horizontal="center" vertical="top" shrinkToFit="1"/>
    </xf>
    <xf numFmtId="43" fontId="5" fillId="0" borderId="4" xfId="1" applyFont="1" applyBorder="1" applyAlignment="1">
      <alignment horizontal="center" vertical="top" shrinkToFit="1"/>
    </xf>
    <xf numFmtId="43" fontId="7" fillId="0" borderId="10" xfId="1" applyFont="1" applyBorder="1" applyAlignment="1">
      <alignment horizontal="center" vertical="top"/>
    </xf>
    <xf numFmtId="43" fontId="8" fillId="0" borderId="5" xfId="1" applyFont="1" applyBorder="1" applyAlignment="1">
      <alignment horizontal="right" vertical="top" shrinkToFit="1"/>
    </xf>
    <xf numFmtId="43" fontId="5" fillId="0" borderId="4" xfId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187" fontId="8" fillId="0" borderId="4" xfId="1" applyNumberFormat="1" applyFont="1" applyBorder="1" applyAlignment="1">
      <alignment horizontal="center" vertical="top" shrinkToFit="1"/>
    </xf>
    <xf numFmtId="0" fontId="8" fillId="0" borderId="4" xfId="0" applyFont="1" applyBorder="1" applyAlignment="1">
      <alignment horizontal="center" vertical="top"/>
    </xf>
    <xf numFmtId="0" fontId="5" fillId="0" borderId="6" xfId="0" applyFont="1" applyBorder="1" applyAlignment="1">
      <alignment vertical="top" shrinkToFit="1"/>
    </xf>
    <xf numFmtId="0" fontId="5" fillId="0" borderId="4" xfId="0" applyFont="1" applyBorder="1" applyAlignment="1">
      <alignment vertical="top" shrinkToFit="1"/>
    </xf>
    <xf numFmtId="49" fontId="8" fillId="0" borderId="4" xfId="0" applyNumberFormat="1" applyFont="1" applyBorder="1" applyAlignment="1">
      <alignment horizontal="center" vertical="top" shrinkToFit="1"/>
    </xf>
    <xf numFmtId="0" fontId="5" fillId="0" borderId="6" xfId="0" applyFont="1" applyBorder="1" applyAlignment="1">
      <alignment horizontal="left" vertical="top" shrinkToFit="1"/>
    </xf>
    <xf numFmtId="43" fontId="8" fillId="0" borderId="9" xfId="1" applyFont="1" applyBorder="1" applyAlignment="1">
      <alignment horizontal="left" vertical="top" shrinkToFit="1"/>
    </xf>
    <xf numFmtId="4" fontId="8" fillId="0" borderId="9" xfId="0" applyNumberFormat="1" applyFont="1" applyBorder="1" applyAlignment="1">
      <alignment horizontal="left" vertical="top" shrinkToFit="1"/>
    </xf>
    <xf numFmtId="43" fontId="8" fillId="0" borderId="10" xfId="1" applyFont="1" applyBorder="1" applyAlignment="1">
      <alignment horizontal="center" vertical="top" shrinkToFit="1"/>
    </xf>
    <xf numFmtId="0" fontId="8" fillId="0" borderId="10" xfId="0" applyFont="1" applyBorder="1" applyAlignment="1">
      <alignment horizontal="center" vertical="top" shrinkToFit="1"/>
    </xf>
    <xf numFmtId="43" fontId="8" fillId="0" borderId="10" xfId="1" applyFont="1" applyBorder="1" applyAlignment="1">
      <alignment horizontal="left" vertical="top" shrinkToFit="1"/>
    </xf>
    <xf numFmtId="43" fontId="8" fillId="0" borderId="5" xfId="1" applyFont="1" applyBorder="1" applyAlignment="1">
      <alignment horizontal="left" vertical="top" shrinkToFit="1"/>
    </xf>
    <xf numFmtId="4" fontId="8" fillId="0" borderId="10" xfId="0" applyNumberFormat="1" applyFont="1" applyBorder="1" applyAlignment="1">
      <alignment horizontal="left" vertical="top" shrinkToFit="1"/>
    </xf>
    <xf numFmtId="43" fontId="8" fillId="0" borderId="10" xfId="1" applyFont="1" applyBorder="1" applyAlignment="1">
      <alignment horizontal="center" vertical="top"/>
    </xf>
    <xf numFmtId="43" fontId="8" fillId="0" borderId="5" xfId="1" applyFont="1" applyBorder="1" applyAlignment="1">
      <alignment horizontal="right" vertical="top"/>
    </xf>
    <xf numFmtId="0" fontId="8" fillId="0" borderId="10" xfId="0" applyFont="1" applyBorder="1" applyAlignment="1">
      <alignment horizontal="center" vertical="top"/>
    </xf>
    <xf numFmtId="187" fontId="8" fillId="0" borderId="4" xfId="0" applyNumberFormat="1" applyFont="1" applyBorder="1" applyAlignment="1">
      <alignment horizontal="center" vertical="top"/>
    </xf>
    <xf numFmtId="0" fontId="5" fillId="0" borderId="4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5" fillId="0" borderId="4" xfId="0" applyFont="1" applyBorder="1" applyAlignment="1">
      <alignment horizontal="left" vertical="top" shrinkToFit="1"/>
    </xf>
    <xf numFmtId="43" fontId="8" fillId="0" borderId="5" xfId="1" applyFont="1" applyBorder="1" applyAlignment="1">
      <alignment horizontal="center" vertical="top" shrinkToFit="1"/>
    </xf>
    <xf numFmtId="0" fontId="8" fillId="0" borderId="10" xfId="0" applyFont="1" applyBorder="1" applyAlignment="1">
      <alignment horizontal="left" vertical="top" shrinkToFit="1"/>
    </xf>
    <xf numFmtId="0" fontId="8" fillId="0" borderId="4" xfId="0" applyFont="1" applyBorder="1" applyAlignment="1">
      <alignment horizontal="center" vertical="top" shrinkToFit="1"/>
    </xf>
    <xf numFmtId="43" fontId="8" fillId="0" borderId="7" xfId="1" applyFont="1" applyBorder="1" applyAlignment="1">
      <alignment horizontal="center" vertical="top" shrinkToFit="1"/>
    </xf>
    <xf numFmtId="0" fontId="8" fillId="0" borderId="9" xfId="0" applyFont="1" applyBorder="1" applyAlignment="1">
      <alignment horizontal="center" vertical="top" shrinkToFit="1"/>
    </xf>
    <xf numFmtId="0" fontId="8" fillId="0" borderId="6" xfId="0" applyFont="1" applyBorder="1" applyAlignment="1">
      <alignment horizontal="center" vertical="top" shrinkToFit="1"/>
    </xf>
    <xf numFmtId="49" fontId="5" fillId="0" borderId="4" xfId="0" applyNumberFormat="1" applyFont="1" applyBorder="1" applyAlignment="1">
      <alignment horizontal="center" vertical="top" shrinkToFit="1"/>
    </xf>
    <xf numFmtId="43" fontId="5" fillId="2" borderId="4" xfId="1" applyFont="1" applyFill="1" applyBorder="1" applyAlignment="1">
      <alignment horizontal="center" vertical="top" shrinkToFit="1"/>
    </xf>
    <xf numFmtId="43" fontId="8" fillId="2" borderId="10" xfId="1" applyFont="1" applyFill="1" applyBorder="1" applyAlignment="1">
      <alignment horizontal="left" vertical="top" shrinkToFit="1"/>
    </xf>
    <xf numFmtId="43" fontId="8" fillId="2" borderId="5" xfId="1" applyFont="1" applyFill="1" applyBorder="1" applyAlignment="1">
      <alignment horizontal="center" vertical="top" shrinkToFit="1"/>
    </xf>
    <xf numFmtId="43" fontId="5" fillId="2" borderId="4" xfId="1" applyFont="1" applyFill="1" applyBorder="1" applyAlignment="1">
      <alignment horizontal="center" vertical="top"/>
    </xf>
    <xf numFmtId="43" fontId="5" fillId="2" borderId="6" xfId="1" applyFont="1" applyFill="1" applyBorder="1" applyAlignment="1">
      <alignment horizontal="center" vertical="top" shrinkToFit="1"/>
    </xf>
    <xf numFmtId="43" fontId="8" fillId="2" borderId="9" xfId="1" applyFont="1" applyFill="1" applyBorder="1" applyAlignment="1">
      <alignment horizontal="left" vertical="top" shrinkToFit="1"/>
    </xf>
    <xf numFmtId="43" fontId="8" fillId="2" borderId="7" xfId="1" applyFont="1" applyFill="1" applyBorder="1" applyAlignment="1">
      <alignment horizontal="center" vertical="top" shrinkToFit="1"/>
    </xf>
    <xf numFmtId="43" fontId="5" fillId="2" borderId="6" xfId="1" applyFont="1" applyFill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 shrinkToFit="1"/>
    </xf>
    <xf numFmtId="0" fontId="5" fillId="0" borderId="11" xfId="0" applyFont="1" applyBorder="1" applyAlignment="1">
      <alignment vertical="top" shrinkToFit="1"/>
    </xf>
    <xf numFmtId="187" fontId="5" fillId="0" borderId="11" xfId="0" applyNumberFormat="1" applyFont="1" applyBorder="1" applyAlignment="1">
      <alignment horizontal="center" vertical="top" shrinkToFit="1"/>
    </xf>
    <xf numFmtId="0" fontId="5" fillId="0" borderId="12" xfId="0" applyFont="1" applyBorder="1" applyAlignment="1">
      <alignment horizontal="center" vertical="top" shrinkToFit="1"/>
    </xf>
    <xf numFmtId="43" fontId="5" fillId="0" borderId="11" xfId="1" applyFont="1" applyBorder="1" applyAlignment="1">
      <alignment horizontal="center" vertical="top" shrinkToFit="1"/>
    </xf>
    <xf numFmtId="43" fontId="8" fillId="0" borderId="13" xfId="1" applyFont="1" applyBorder="1" applyAlignment="1">
      <alignment horizontal="left" vertical="top" shrinkToFit="1"/>
    </xf>
    <xf numFmtId="43" fontId="8" fillId="0" borderId="12" xfId="1" applyFont="1" applyBorder="1" applyAlignment="1">
      <alignment horizontal="left" vertical="top" shrinkToFit="1"/>
    </xf>
    <xf numFmtId="43" fontId="5" fillId="0" borderId="11" xfId="1" applyFont="1" applyBorder="1" applyAlignment="1">
      <alignment horizontal="center" vertical="top"/>
    </xf>
    <xf numFmtId="4" fontId="8" fillId="0" borderId="13" xfId="0" applyNumberFormat="1" applyFont="1" applyBorder="1" applyAlignment="1">
      <alignment horizontal="left" vertical="top" shrinkToFit="1"/>
    </xf>
    <xf numFmtId="187" fontId="8" fillId="0" borderId="11" xfId="1" applyNumberFormat="1" applyFont="1" applyBorder="1" applyAlignment="1">
      <alignment horizontal="center" vertical="top" shrinkToFit="1"/>
    </xf>
    <xf numFmtId="0" fontId="5" fillId="0" borderId="13" xfId="0" applyFont="1" applyBorder="1" applyAlignment="1">
      <alignment horizontal="center" vertical="top" wrapText="1" shrinkToFit="1"/>
    </xf>
    <xf numFmtId="0" fontId="8" fillId="0" borderId="11" xfId="0" applyFont="1" applyBorder="1" applyAlignment="1">
      <alignment horizontal="center" vertical="top" shrinkToFit="1"/>
    </xf>
    <xf numFmtId="0" fontId="4" fillId="0" borderId="14" xfId="0" applyFont="1" applyBorder="1" applyAlignment="1">
      <alignment vertical="top"/>
    </xf>
    <xf numFmtId="187" fontId="5" fillId="0" borderId="6" xfId="0" applyNumberFormat="1" applyFont="1" applyBorder="1" applyAlignment="1">
      <alignment horizontal="center" vertical="top" shrinkToFit="1"/>
    </xf>
    <xf numFmtId="0" fontId="5" fillId="0" borderId="9" xfId="0" applyFont="1" applyBorder="1" applyAlignment="1">
      <alignment horizontal="center" vertical="top" wrapText="1" shrinkToFit="1"/>
    </xf>
    <xf numFmtId="187" fontId="5" fillId="0" borderId="4" xfId="0" applyNumberFormat="1" applyFont="1" applyBorder="1" applyAlignment="1">
      <alignment horizontal="center" vertical="top" shrinkToFit="1"/>
    </xf>
    <xf numFmtId="0" fontId="5" fillId="0" borderId="6" xfId="0" applyFont="1" applyBorder="1" applyAlignment="1">
      <alignment vertical="top" wrapText="1" shrinkToFit="1"/>
    </xf>
    <xf numFmtId="0" fontId="5" fillId="0" borderId="4" xfId="0" applyFont="1" applyBorder="1" applyAlignment="1">
      <alignment vertical="top" wrapText="1" shrinkToFit="1"/>
    </xf>
    <xf numFmtId="0" fontId="5" fillId="0" borderId="2" xfId="0" applyFont="1" applyBorder="1" applyAlignment="1">
      <alignment horizontal="center" vertical="top" wrapText="1" shrinkToFit="1"/>
    </xf>
    <xf numFmtId="43" fontId="8" fillId="0" borderId="10" xfId="1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9" xfId="0" applyFont="1" applyBorder="1" applyAlignment="1">
      <alignment horizontal="left" vertical="top" shrinkToFit="1"/>
    </xf>
    <xf numFmtId="49" fontId="8" fillId="3" borderId="4" xfId="0" applyNumberFormat="1" applyFont="1" applyFill="1" applyBorder="1" applyAlignment="1">
      <alignment horizontal="center" vertical="top" shrinkToFit="1"/>
    </xf>
    <xf numFmtId="0" fontId="8" fillId="3" borderId="6" xfId="0" applyFont="1" applyFill="1" applyBorder="1" applyAlignment="1">
      <alignment horizontal="center" vertical="top" shrinkToFit="1"/>
    </xf>
    <xf numFmtId="43" fontId="5" fillId="0" borderId="10" xfId="1" applyFont="1" applyBorder="1" applyAlignment="1">
      <alignment horizontal="center" vertical="top" shrinkToFit="1"/>
    </xf>
    <xf numFmtId="43" fontId="5" fillId="0" borderId="9" xfId="1" applyFont="1" applyBorder="1" applyAlignment="1">
      <alignment horizontal="center" vertical="top" shrinkToFit="1"/>
    </xf>
    <xf numFmtId="49" fontId="5" fillId="0" borderId="6" xfId="0" applyNumberFormat="1" applyFont="1" applyBorder="1" applyAlignment="1">
      <alignment horizontal="center" vertical="top" shrinkToFit="1"/>
    </xf>
    <xf numFmtId="49" fontId="8" fillId="3" borderId="6" xfId="0" applyNumberFormat="1" applyFont="1" applyFill="1" applyBorder="1" applyAlignment="1">
      <alignment horizontal="center" vertical="top" shrinkToFit="1"/>
    </xf>
    <xf numFmtId="187" fontId="5" fillId="0" borderId="2" xfId="0" applyNumberFormat="1" applyFont="1" applyBorder="1" applyAlignment="1">
      <alignment horizontal="center" vertical="top"/>
    </xf>
    <xf numFmtId="43" fontId="8" fillId="0" borderId="5" xfId="1" applyFont="1" applyBorder="1" applyAlignment="1">
      <alignment vertical="top"/>
    </xf>
    <xf numFmtId="49" fontId="8" fillId="0" borderId="10" xfId="0" applyNumberFormat="1" applyFont="1" applyBorder="1" applyAlignment="1">
      <alignment horizontal="center" vertical="top" shrinkToFit="1"/>
    </xf>
    <xf numFmtId="0" fontId="6" fillId="0" borderId="2" xfId="0" applyFont="1" applyBorder="1" applyAlignment="1">
      <alignment horizontal="left" vertical="top"/>
    </xf>
    <xf numFmtId="3" fontId="5" fillId="0" borderId="4" xfId="0" applyNumberFormat="1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vertical="top" shrinkToFit="1"/>
    </xf>
    <xf numFmtId="17" fontId="7" fillId="0" borderId="4" xfId="0" applyNumberFormat="1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 shrinkToFit="1"/>
    </xf>
    <xf numFmtId="3" fontId="5" fillId="0" borderId="2" xfId="0" applyNumberFormat="1" applyFont="1" applyBorder="1" applyAlignment="1">
      <alignment horizontal="center" vertical="top"/>
    </xf>
    <xf numFmtId="43" fontId="8" fillId="0" borderId="15" xfId="1" applyFont="1" applyBorder="1" applyAlignment="1">
      <alignment vertical="top"/>
    </xf>
    <xf numFmtId="43" fontId="5" fillId="0" borderId="8" xfId="1" applyFont="1" applyBorder="1" applyAlignment="1">
      <alignment horizontal="center" vertical="top"/>
    </xf>
    <xf numFmtId="0" fontId="8" fillId="0" borderId="15" xfId="0" applyFont="1" applyBorder="1" applyAlignment="1">
      <alignment vertical="top"/>
    </xf>
    <xf numFmtId="187" fontId="8" fillId="0" borderId="15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 shrinkToFit="1"/>
    </xf>
    <xf numFmtId="187" fontId="5" fillId="0" borderId="6" xfId="0" applyNumberFormat="1" applyFont="1" applyBorder="1" applyAlignment="1">
      <alignment horizontal="center" vertical="top"/>
    </xf>
    <xf numFmtId="3" fontId="5" fillId="0" borderId="6" xfId="0" applyNumberFormat="1" applyFont="1" applyBorder="1" applyAlignment="1">
      <alignment horizontal="center" vertical="top"/>
    </xf>
    <xf numFmtId="43" fontId="8" fillId="0" borderId="1" xfId="1" applyFont="1" applyBorder="1" applyAlignment="1">
      <alignment vertical="top"/>
    </xf>
    <xf numFmtId="43" fontId="5" fillId="0" borderId="9" xfId="1" applyFont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187" fontId="8" fillId="0" borderId="1" xfId="0" applyNumberFormat="1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49" fontId="8" fillId="0" borderId="4" xfId="0" applyNumberFormat="1" applyFont="1" applyBorder="1" applyAlignment="1">
      <alignment horizontal="center" vertical="top"/>
    </xf>
    <xf numFmtId="187" fontId="5" fillId="0" borderId="6" xfId="1" applyNumberFormat="1" applyFont="1" applyBorder="1" applyAlignment="1">
      <alignment horizontal="center" vertical="top"/>
    </xf>
    <xf numFmtId="43" fontId="8" fillId="0" borderId="9" xfId="1" applyFont="1" applyBorder="1" applyAlignment="1">
      <alignment vertical="top"/>
    </xf>
    <xf numFmtId="43" fontId="8" fillId="0" borderId="7" xfId="1" applyFont="1" applyBorder="1" applyAlignment="1">
      <alignment vertical="top"/>
    </xf>
    <xf numFmtId="0" fontId="8" fillId="0" borderId="9" xfId="0" applyFont="1" applyBorder="1" applyAlignment="1">
      <alignment vertical="top"/>
    </xf>
    <xf numFmtId="187" fontId="8" fillId="0" borderId="6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vertical="top"/>
    </xf>
    <xf numFmtId="187" fontId="5" fillId="0" borderId="10" xfId="0" applyNumberFormat="1" applyFont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 shrinkToFit="1"/>
    </xf>
    <xf numFmtId="0" fontId="4" fillId="0" borderId="4" xfId="0" applyFont="1" applyBorder="1" applyAlignment="1">
      <alignment vertical="top"/>
    </xf>
    <xf numFmtId="187" fontId="5" fillId="0" borderId="9" xfId="1" applyNumberFormat="1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 shrinkToFit="1"/>
    </xf>
    <xf numFmtId="49" fontId="8" fillId="0" borderId="6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3" fontId="5" fillId="0" borderId="8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 shrinkToFit="1"/>
    </xf>
    <xf numFmtId="0" fontId="5" fillId="2" borderId="10" xfId="0" applyFont="1" applyFill="1" applyBorder="1" applyAlignment="1">
      <alignment horizontal="center" vertical="top" shrinkToFit="1"/>
    </xf>
    <xf numFmtId="49" fontId="8" fillId="0" borderId="10" xfId="0" applyNumberFormat="1" applyFont="1" applyBorder="1" applyAlignment="1">
      <alignment horizontal="center" vertical="top"/>
    </xf>
    <xf numFmtId="49" fontId="8" fillId="0" borderId="9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43" fontId="4" fillId="0" borderId="10" xfId="1" applyFont="1" applyBorder="1" applyAlignment="1">
      <alignment vertical="top"/>
    </xf>
    <xf numFmtId="43" fontId="4" fillId="0" borderId="5" xfId="1" applyFont="1" applyBorder="1" applyAlignment="1">
      <alignment vertical="top"/>
    </xf>
    <xf numFmtId="0" fontId="4" fillId="0" borderId="10" xfId="0" applyFont="1" applyBorder="1" applyAlignment="1">
      <alignment vertical="top"/>
    </xf>
    <xf numFmtId="187" fontId="4" fillId="0" borderId="4" xfId="0" applyNumberFormat="1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43" fontId="5" fillId="0" borderId="10" xfId="1" applyFont="1" applyBorder="1" applyAlignment="1">
      <alignment horizontal="center" vertical="top"/>
    </xf>
    <xf numFmtId="43" fontId="4" fillId="0" borderId="0" xfId="1" applyFont="1" applyBorder="1" applyAlignment="1">
      <alignment vertical="top"/>
    </xf>
    <xf numFmtId="187" fontId="4" fillId="0" borderId="0" xfId="0" applyNumberFormat="1" applyFont="1" applyAlignment="1">
      <alignment horizontal="center" vertical="top"/>
    </xf>
    <xf numFmtId="187" fontId="5" fillId="0" borderId="9" xfId="0" applyNumberFormat="1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187" fontId="4" fillId="0" borderId="1" xfId="0" applyNumberFormat="1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43" fontId="5" fillId="0" borderId="2" xfId="1" applyFont="1" applyFill="1" applyBorder="1" applyAlignment="1">
      <alignment horizontal="center" vertical="top"/>
    </xf>
    <xf numFmtId="43" fontId="4" fillId="0" borderId="15" xfId="1" applyFont="1" applyFill="1" applyBorder="1" applyAlignment="1">
      <alignment vertical="top"/>
    </xf>
    <xf numFmtId="0" fontId="4" fillId="0" borderId="15" xfId="0" applyFont="1" applyBorder="1" applyAlignment="1">
      <alignment vertical="top"/>
    </xf>
    <xf numFmtId="187" fontId="4" fillId="0" borderId="15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43" fontId="5" fillId="0" borderId="4" xfId="1" applyFont="1" applyFill="1" applyBorder="1" applyAlignment="1">
      <alignment horizontal="center" vertical="top"/>
    </xf>
    <xf numFmtId="43" fontId="4" fillId="0" borderId="0" xfId="1" applyFont="1" applyFill="1" applyBorder="1" applyAlignment="1">
      <alignment vertical="top"/>
    </xf>
    <xf numFmtId="43" fontId="5" fillId="0" borderId="6" xfId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vertical="top"/>
    </xf>
    <xf numFmtId="0" fontId="5" fillId="0" borderId="4" xfId="2" applyFont="1" applyBorder="1" applyAlignment="1">
      <alignment horizontal="center" vertical="top" shrinkToFit="1"/>
    </xf>
    <xf numFmtId="0" fontId="6" fillId="0" borderId="4" xfId="2" applyFont="1" applyBorder="1" applyAlignment="1">
      <alignment vertical="top" shrinkToFit="1"/>
    </xf>
    <xf numFmtId="187" fontId="5" fillId="0" borderId="4" xfId="2" applyNumberFormat="1" applyFont="1" applyBorder="1" applyAlignment="1">
      <alignment horizontal="center" vertical="top"/>
    </xf>
    <xf numFmtId="0" fontId="8" fillId="0" borderId="0" xfId="2" applyFont="1" applyAlignment="1">
      <alignment horizontal="center" vertical="top"/>
    </xf>
    <xf numFmtId="43" fontId="8" fillId="0" borderId="0" xfId="1" applyFont="1" applyBorder="1" applyAlignment="1">
      <alignment horizontal="right" vertical="top" shrinkToFit="1"/>
    </xf>
    <xf numFmtId="43" fontId="5" fillId="0" borderId="4" xfId="1" applyFont="1" applyBorder="1" applyAlignment="1">
      <alignment horizontal="left" vertical="top" shrinkToFit="1"/>
    </xf>
    <xf numFmtId="0" fontId="8" fillId="0" borderId="10" xfId="2" applyFont="1" applyBorder="1" applyAlignment="1">
      <alignment horizontal="center" vertical="top"/>
    </xf>
    <xf numFmtId="43" fontId="8" fillId="0" borderId="4" xfId="1" applyFont="1" applyBorder="1" applyAlignment="1">
      <alignment horizontal="right" vertical="top" shrinkToFit="1"/>
    </xf>
    <xf numFmtId="49" fontId="8" fillId="0" borderId="4" xfId="2" applyNumberFormat="1" applyFont="1" applyBorder="1" applyAlignment="1">
      <alignment horizontal="center" vertical="top" shrinkToFit="1"/>
    </xf>
    <xf numFmtId="0" fontId="4" fillId="0" borderId="0" xfId="2" applyFont="1" applyAlignment="1">
      <alignment vertical="top"/>
    </xf>
    <xf numFmtId="0" fontId="5" fillId="0" borderId="4" xfId="2" applyFont="1" applyBorder="1" applyAlignment="1">
      <alignment vertical="top" shrinkToFit="1"/>
    </xf>
    <xf numFmtId="0" fontId="5" fillId="0" borderId="4" xfId="2" applyFont="1" applyBorder="1" applyAlignment="1">
      <alignment horizontal="center" vertical="top"/>
    </xf>
    <xf numFmtId="187" fontId="5" fillId="0" borderId="10" xfId="2" applyNumberFormat="1" applyFont="1" applyBorder="1" applyAlignment="1">
      <alignment horizontal="center" vertical="top"/>
    </xf>
    <xf numFmtId="4" fontId="8" fillId="0" borderId="0" xfId="2" applyNumberFormat="1" applyFont="1" applyAlignment="1">
      <alignment horizontal="center" vertical="top" shrinkToFit="1"/>
    </xf>
    <xf numFmtId="43" fontId="8" fillId="0" borderId="0" xfId="1" applyFont="1" applyBorder="1" applyAlignment="1">
      <alignment horizontal="left" vertical="top" shrinkToFit="1"/>
    </xf>
    <xf numFmtId="4" fontId="8" fillId="0" borderId="10" xfId="2" applyNumberFormat="1" applyFont="1" applyBorder="1" applyAlignment="1">
      <alignment horizontal="center" vertical="top" shrinkToFit="1"/>
    </xf>
    <xf numFmtId="43" fontId="8" fillId="0" borderId="4" xfId="1" applyFont="1" applyBorder="1" applyAlignment="1">
      <alignment horizontal="left" vertical="top" shrinkToFit="1"/>
    </xf>
    <xf numFmtId="0" fontId="5" fillId="0" borderId="6" xfId="2" applyFont="1" applyBorder="1" applyAlignment="1">
      <alignment horizontal="center" vertical="top" shrinkToFit="1"/>
    </xf>
    <xf numFmtId="0" fontId="5" fillId="0" borderId="6" xfId="2" applyFont="1" applyBorder="1" applyAlignment="1">
      <alignment vertical="top" shrinkToFit="1"/>
    </xf>
    <xf numFmtId="187" fontId="5" fillId="0" borderId="6" xfId="2" applyNumberFormat="1" applyFont="1" applyBorder="1" applyAlignment="1">
      <alignment horizontal="center" vertical="top"/>
    </xf>
    <xf numFmtId="0" fontId="5" fillId="0" borderId="7" xfId="2" applyFont="1" applyBorder="1" applyAlignment="1">
      <alignment horizontal="center" vertical="top" shrinkToFit="1"/>
    </xf>
    <xf numFmtId="4" fontId="8" fillId="0" borderId="1" xfId="2" applyNumberFormat="1" applyFont="1" applyBorder="1" applyAlignment="1">
      <alignment horizontal="left" vertical="top" shrinkToFit="1"/>
    </xf>
    <xf numFmtId="43" fontId="8" fillId="0" borderId="1" xfId="1" applyFont="1" applyBorder="1" applyAlignment="1">
      <alignment horizontal="left" vertical="top" shrinkToFit="1"/>
    </xf>
    <xf numFmtId="43" fontId="5" fillId="0" borderId="6" xfId="1" applyFont="1" applyBorder="1" applyAlignment="1">
      <alignment horizontal="left" vertical="top" shrinkToFit="1"/>
    </xf>
    <xf numFmtId="4" fontId="8" fillId="0" borderId="9" xfId="2" applyNumberFormat="1" applyFont="1" applyBorder="1" applyAlignment="1">
      <alignment horizontal="left" vertical="top" shrinkToFit="1"/>
    </xf>
    <xf numFmtId="43" fontId="8" fillId="0" borderId="6" xfId="1" applyFont="1" applyBorder="1" applyAlignment="1">
      <alignment horizontal="left" vertical="top" shrinkToFit="1"/>
    </xf>
    <xf numFmtId="0" fontId="5" fillId="0" borderId="6" xfId="2" applyFont="1" applyBorder="1" applyAlignment="1">
      <alignment horizontal="left" vertical="top" shrinkToFit="1"/>
    </xf>
    <xf numFmtId="49" fontId="8" fillId="0" borderId="6" xfId="2" applyNumberFormat="1" applyFont="1" applyBorder="1" applyAlignment="1">
      <alignment horizontal="center" vertical="top" shrinkToFit="1"/>
    </xf>
    <xf numFmtId="0" fontId="4" fillId="0" borderId="1" xfId="2" applyFont="1" applyBorder="1" applyAlignment="1">
      <alignment vertical="top"/>
    </xf>
    <xf numFmtId="0" fontId="5" fillId="0" borderId="4" xfId="2" applyFont="1" applyBorder="1" applyAlignment="1">
      <alignment horizontal="left" vertical="top" shrinkToFit="1"/>
    </xf>
    <xf numFmtId="0" fontId="8" fillId="0" borderId="4" xfId="2" applyFont="1" applyBorder="1" applyAlignment="1">
      <alignment horizontal="left" vertical="top" shrinkToFit="1"/>
    </xf>
    <xf numFmtId="43" fontId="8" fillId="0" borderId="4" xfId="1" applyFont="1" applyBorder="1" applyAlignment="1">
      <alignment horizontal="center" vertical="top" shrinkToFit="1"/>
    </xf>
    <xf numFmtId="0" fontId="8" fillId="0" borderId="10" xfId="2" applyFont="1" applyBorder="1" applyAlignment="1">
      <alignment horizontal="left" vertical="top" shrinkToFit="1"/>
    </xf>
    <xf numFmtId="188" fontId="8" fillId="0" borderId="4" xfId="2" applyNumberFormat="1" applyFont="1" applyBorder="1" applyAlignment="1">
      <alignment horizontal="center" vertical="top" shrinkToFit="1"/>
    </xf>
    <xf numFmtId="0" fontId="2" fillId="0" borderId="4" xfId="2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 shrinkToFit="1"/>
    </xf>
    <xf numFmtId="0" fontId="5" fillId="0" borderId="4" xfId="0" applyFont="1" applyBorder="1" applyAlignment="1">
      <alignment horizontal="center" vertical="top" wrapText="1" shrinkToFit="1"/>
    </xf>
    <xf numFmtId="188" fontId="3" fillId="0" borderId="4" xfId="2" applyNumberFormat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43" fontId="2" fillId="0" borderId="6" xfId="1" applyFont="1" applyBorder="1" applyAlignment="1">
      <alignment horizontal="center" vertical="top" shrinkToFit="1"/>
    </xf>
    <xf numFmtId="0" fontId="5" fillId="0" borderId="11" xfId="2" applyFont="1" applyBorder="1" applyAlignment="1">
      <alignment horizontal="center" vertical="top" shrinkToFit="1"/>
    </xf>
    <xf numFmtId="0" fontId="8" fillId="0" borderId="6" xfId="2" applyFont="1" applyBorder="1" applyAlignment="1">
      <alignment horizontal="center" vertical="top" shrinkToFit="1"/>
    </xf>
    <xf numFmtId="0" fontId="3" fillId="0" borderId="6" xfId="2" applyFont="1" applyBorder="1" applyAlignment="1">
      <alignment horizontal="center" vertical="top" shrinkToFit="1"/>
    </xf>
    <xf numFmtId="188" fontId="3" fillId="0" borderId="6" xfId="2" applyNumberFormat="1" applyFont="1" applyBorder="1" applyAlignment="1">
      <alignment horizontal="center" vertical="top" shrinkToFit="1"/>
    </xf>
    <xf numFmtId="0" fontId="8" fillId="0" borderId="0" xfId="2" applyFont="1" applyAlignment="1">
      <alignment vertical="top"/>
    </xf>
    <xf numFmtId="0" fontId="3" fillId="0" borderId="4" xfId="2" applyFont="1" applyBorder="1" applyAlignment="1">
      <alignment horizontal="center" vertical="top" shrinkToFit="1"/>
    </xf>
    <xf numFmtId="43" fontId="5" fillId="0" borderId="2" xfId="1" applyFont="1" applyBorder="1" applyAlignment="1">
      <alignment horizontal="left" vertical="top" shrinkToFit="1"/>
    </xf>
    <xf numFmtId="49" fontId="5" fillId="0" borderId="4" xfId="2" applyNumberFormat="1" applyFont="1" applyBorder="1" applyAlignment="1">
      <alignment horizontal="left" vertical="top" shrinkToFit="1"/>
    </xf>
    <xf numFmtId="0" fontId="5" fillId="0" borderId="6" xfId="2" applyFont="1" applyBorder="1" applyAlignment="1">
      <alignment horizontal="center" vertical="top"/>
    </xf>
    <xf numFmtId="49" fontId="5" fillId="0" borderId="6" xfId="2" applyNumberFormat="1" applyFont="1" applyBorder="1" applyAlignment="1">
      <alignment horizontal="left" vertical="top" shrinkToFit="1"/>
    </xf>
    <xf numFmtId="43" fontId="5" fillId="0" borderId="11" xfId="1" applyFont="1" applyBorder="1" applyAlignment="1">
      <alignment horizontal="left" vertical="top" shrinkToFit="1"/>
    </xf>
    <xf numFmtId="0" fontId="8" fillId="0" borderId="1" xfId="2" applyFont="1" applyBorder="1" applyAlignment="1">
      <alignment vertical="top"/>
    </xf>
    <xf numFmtId="0" fontId="8" fillId="0" borderId="4" xfId="2" applyFont="1" applyBorder="1" applyAlignment="1">
      <alignment vertical="top" shrinkToFit="1"/>
    </xf>
    <xf numFmtId="0" fontId="3" fillId="0" borderId="4" xfId="2" applyFont="1" applyBorder="1" applyAlignment="1">
      <alignment horizontal="left" vertical="top" shrinkToFit="1"/>
    </xf>
    <xf numFmtId="0" fontId="3" fillId="0" borderId="4" xfId="2" applyFont="1" applyBorder="1" applyAlignment="1">
      <alignment vertical="top" shrinkToFit="1"/>
    </xf>
    <xf numFmtId="0" fontId="3" fillId="0" borderId="6" xfId="2" applyFont="1" applyBorder="1" applyAlignment="1">
      <alignment horizontal="left" vertical="top" shrinkToFit="1"/>
    </xf>
    <xf numFmtId="0" fontId="3" fillId="0" borderId="6" xfId="2" applyFont="1" applyBorder="1" applyAlignment="1">
      <alignment vertical="top" shrinkToFit="1"/>
    </xf>
    <xf numFmtId="0" fontId="8" fillId="0" borderId="4" xfId="2" applyFont="1" applyBorder="1" applyAlignment="1">
      <alignment horizontal="center" vertical="top" shrinkToFit="1"/>
    </xf>
    <xf numFmtId="0" fontId="5" fillId="0" borderId="11" xfId="2" applyFont="1" applyBorder="1" applyAlignment="1">
      <alignment horizontal="left" vertical="top" wrapText="1" shrinkToFit="1"/>
    </xf>
    <xf numFmtId="187" fontId="5" fillId="0" borderId="11" xfId="2" applyNumberFormat="1" applyFont="1" applyBorder="1" applyAlignment="1">
      <alignment horizontal="center" vertical="top"/>
    </xf>
    <xf numFmtId="0" fontId="8" fillId="0" borderId="14" xfId="2" applyFont="1" applyBorder="1" applyAlignment="1">
      <alignment horizontal="left" vertical="top" shrinkToFit="1"/>
    </xf>
    <xf numFmtId="43" fontId="8" fillId="0" borderId="14" xfId="1" applyFont="1" applyBorder="1" applyAlignment="1">
      <alignment horizontal="center" vertical="top" shrinkToFit="1"/>
    </xf>
    <xf numFmtId="43" fontId="5" fillId="0" borderId="13" xfId="1" applyFont="1" applyBorder="1" applyAlignment="1">
      <alignment horizontal="left" vertical="top" shrinkToFit="1"/>
    </xf>
    <xf numFmtId="0" fontId="8" fillId="0" borderId="13" xfId="2" applyFont="1" applyBorder="1" applyAlignment="1">
      <alignment horizontal="left" vertical="top" shrinkToFit="1"/>
    </xf>
    <xf numFmtId="43" fontId="8" fillId="0" borderId="11" xfId="1" applyFont="1" applyBorder="1" applyAlignment="1">
      <alignment horizontal="center" vertical="top" shrinkToFit="1"/>
    </xf>
    <xf numFmtId="188" fontId="8" fillId="0" borderId="11" xfId="2" applyNumberFormat="1" applyFont="1" applyBorder="1" applyAlignment="1">
      <alignment horizontal="center" vertical="top" shrinkToFit="1"/>
    </xf>
    <xf numFmtId="0" fontId="4" fillId="0" borderId="14" xfId="2" applyFont="1" applyBorder="1" applyAlignment="1">
      <alignment vertical="top"/>
    </xf>
    <xf numFmtId="0" fontId="2" fillId="0" borderId="5" xfId="2" applyFont="1" applyBorder="1" applyAlignment="1">
      <alignment horizontal="center" vertical="top" shrinkToFit="1"/>
    </xf>
    <xf numFmtId="0" fontId="8" fillId="0" borderId="0" xfId="2" applyFont="1" applyAlignment="1">
      <alignment horizontal="center" vertical="top" shrinkToFit="1"/>
    </xf>
    <xf numFmtId="43" fontId="3" fillId="0" borderId="0" xfId="1" applyFont="1" applyBorder="1" applyAlignment="1">
      <alignment horizontal="center" vertical="top" shrinkToFit="1"/>
    </xf>
    <xf numFmtId="43" fontId="5" fillId="0" borderId="10" xfId="1" applyFont="1" applyBorder="1" applyAlignment="1">
      <alignment horizontal="left" vertical="top" shrinkToFit="1"/>
    </xf>
    <xf numFmtId="0" fontId="3" fillId="0" borderId="10" xfId="2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0" fontId="8" fillId="0" borderId="1" xfId="2" applyFont="1" applyBorder="1" applyAlignment="1">
      <alignment horizontal="center" vertical="top" shrinkToFit="1"/>
    </xf>
    <xf numFmtId="43" fontId="3" fillId="0" borderId="1" xfId="1" applyFont="1" applyBorder="1" applyAlignment="1">
      <alignment horizontal="center" vertical="top" shrinkToFit="1"/>
    </xf>
    <xf numFmtId="43" fontId="5" fillId="0" borderId="9" xfId="1" applyFont="1" applyBorder="1" applyAlignment="1">
      <alignment horizontal="left" vertical="top" shrinkToFit="1"/>
    </xf>
    <xf numFmtId="0" fontId="3" fillId="0" borderId="9" xfId="2" applyFont="1" applyBorder="1" applyAlignment="1">
      <alignment horizontal="center" vertical="top" shrinkToFit="1"/>
    </xf>
    <xf numFmtId="0" fontId="8" fillId="0" borderId="0" xfId="2" applyFont="1" applyAlignment="1">
      <alignment horizontal="left" vertical="top" shrinkToFit="1"/>
    </xf>
    <xf numFmtId="43" fontId="8" fillId="0" borderId="0" xfId="1" applyFont="1" applyBorder="1" applyAlignment="1">
      <alignment horizontal="center" vertical="top" shrinkToFit="1"/>
    </xf>
    <xf numFmtId="0" fontId="5" fillId="0" borderId="4" xfId="3" applyFont="1" applyBorder="1" applyAlignment="1">
      <alignment horizontal="center" vertical="top" shrinkToFit="1"/>
    </xf>
    <xf numFmtId="0" fontId="5" fillId="0" borderId="4" xfId="3" applyFont="1" applyBorder="1" applyAlignment="1">
      <alignment horizontal="left" vertical="top" shrinkToFit="1"/>
    </xf>
    <xf numFmtId="0" fontId="8" fillId="0" borderId="0" xfId="3" applyFont="1" applyAlignment="1">
      <alignment horizontal="center" vertical="top" shrinkToFit="1"/>
    </xf>
    <xf numFmtId="0" fontId="5" fillId="0" borderId="10" xfId="3" applyFont="1" applyBorder="1" applyAlignment="1">
      <alignment horizontal="center" vertical="top" shrinkToFit="1"/>
    </xf>
    <xf numFmtId="0" fontId="8" fillId="0" borderId="10" xfId="3" applyFont="1" applyBorder="1" applyAlignment="1">
      <alignment horizontal="center" vertical="top" shrinkToFit="1"/>
    </xf>
    <xf numFmtId="188" fontId="8" fillId="0" borderId="4" xfId="3" applyNumberFormat="1" applyFont="1" applyBorder="1" applyAlignment="1">
      <alignment horizontal="center" vertical="top" shrinkToFit="1"/>
    </xf>
    <xf numFmtId="0" fontId="4" fillId="0" borderId="0" xfId="3" applyFont="1" applyAlignment="1">
      <alignment horizontal="center" vertical="top"/>
    </xf>
    <xf numFmtId="0" fontId="2" fillId="0" borderId="5" xfId="3" applyFont="1" applyBorder="1" applyAlignment="1">
      <alignment horizontal="center" vertical="top" shrinkToFit="1"/>
    </xf>
    <xf numFmtId="0" fontId="3" fillId="0" borderId="10" xfId="3" applyFont="1" applyBorder="1" applyAlignment="1">
      <alignment horizontal="center" vertical="top" shrinkToFit="1"/>
    </xf>
    <xf numFmtId="0" fontId="2" fillId="0" borderId="4" xfId="3" applyFont="1" applyBorder="1" applyAlignment="1">
      <alignment horizontal="center" vertical="top" shrinkToFit="1"/>
    </xf>
    <xf numFmtId="188" fontId="3" fillId="0" borderId="4" xfId="3" applyNumberFormat="1" applyFont="1" applyBorder="1" applyAlignment="1">
      <alignment horizontal="center" vertical="top" shrinkToFit="1"/>
    </xf>
    <xf numFmtId="0" fontId="5" fillId="0" borderId="6" xfId="3" applyFont="1" applyBorder="1" applyAlignment="1">
      <alignment horizontal="center" vertical="top" shrinkToFit="1"/>
    </xf>
    <xf numFmtId="0" fontId="2" fillId="0" borderId="6" xfId="3" applyFont="1" applyBorder="1" applyAlignment="1">
      <alignment horizontal="left" vertical="top" shrinkToFit="1"/>
    </xf>
    <xf numFmtId="0" fontId="2" fillId="0" borderId="7" xfId="3" applyFont="1" applyBorder="1" applyAlignment="1">
      <alignment horizontal="center" vertical="top" shrinkToFit="1"/>
    </xf>
    <xf numFmtId="0" fontId="8" fillId="0" borderId="1" xfId="3" applyFont="1" applyBorder="1" applyAlignment="1">
      <alignment horizontal="center" vertical="top" shrinkToFit="1"/>
    </xf>
    <xf numFmtId="0" fontId="5" fillId="0" borderId="9" xfId="3" applyFont="1" applyBorder="1" applyAlignment="1">
      <alignment horizontal="center" vertical="top" shrinkToFit="1"/>
    </xf>
    <xf numFmtId="0" fontId="3" fillId="0" borderId="9" xfId="3" applyFont="1" applyBorder="1" applyAlignment="1">
      <alignment horizontal="center" vertical="top" shrinkToFit="1"/>
    </xf>
    <xf numFmtId="0" fontId="2" fillId="0" borderId="6" xfId="3" applyFont="1" applyBorder="1" applyAlignment="1">
      <alignment horizontal="center" vertical="top" shrinkToFit="1"/>
    </xf>
    <xf numFmtId="188" fontId="3" fillId="0" borderId="6" xfId="3" applyNumberFormat="1" applyFont="1" applyBorder="1" applyAlignment="1">
      <alignment horizontal="center" vertical="top" shrinkToFit="1"/>
    </xf>
    <xf numFmtId="0" fontId="4" fillId="0" borderId="1" xfId="3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187" fontId="5" fillId="0" borderId="0" xfId="0" applyNumberFormat="1" applyFont="1" applyAlignment="1">
      <alignment horizontal="center" vertical="top"/>
    </xf>
    <xf numFmtId="43" fontId="5" fillId="0" borderId="0" xfId="1" applyFont="1" applyAlignment="1">
      <alignment horizontal="center" vertical="top"/>
    </xf>
    <xf numFmtId="43" fontId="4" fillId="0" borderId="0" xfId="1" applyFont="1" applyAlignment="1">
      <alignment vertical="top"/>
    </xf>
    <xf numFmtId="0" fontId="5" fillId="0" borderId="2" xfId="0" applyFont="1" applyBorder="1" applyAlignment="1">
      <alignment horizontal="left" vertical="top" shrinkToFit="1"/>
    </xf>
    <xf numFmtId="43" fontId="8" fillId="0" borderId="8" xfId="1" applyFont="1" applyBorder="1" applyAlignment="1">
      <alignment horizontal="left" vertical="top" shrinkToFit="1"/>
    </xf>
    <xf numFmtId="43" fontId="8" fillId="0" borderId="3" xfId="1" applyFont="1" applyBorder="1" applyAlignment="1">
      <alignment horizontal="center" vertical="top" shrinkToFit="1"/>
    </xf>
    <xf numFmtId="0" fontId="8" fillId="0" borderId="8" xfId="0" applyFont="1" applyBorder="1" applyAlignment="1">
      <alignment horizontal="left" vertical="top" shrinkToFit="1"/>
    </xf>
    <xf numFmtId="187" fontId="8" fillId="0" borderId="2" xfId="1" applyNumberFormat="1" applyFont="1" applyBorder="1" applyAlignment="1">
      <alignment horizontal="center" vertical="top" shrinkToFit="1"/>
    </xf>
    <xf numFmtId="0" fontId="5" fillId="0" borderId="2" xfId="0" applyFont="1" applyBorder="1" applyAlignment="1">
      <alignment horizontal="center" vertical="top" wrapText="1" shrinkToFit="1"/>
    </xf>
    <xf numFmtId="0" fontId="5" fillId="0" borderId="4" xfId="0" applyFont="1" applyBorder="1" applyAlignment="1">
      <alignment horizontal="center" vertical="top" wrapText="1" shrinkToFit="1"/>
    </xf>
    <xf numFmtId="0" fontId="5" fillId="0" borderId="6" xfId="0" applyFont="1" applyBorder="1" applyAlignment="1">
      <alignment horizontal="center" vertical="top" wrapText="1" shrinkToFit="1"/>
    </xf>
    <xf numFmtId="0" fontId="3" fillId="0" borderId="0" xfId="0" applyFont="1" applyAlignment="1">
      <alignment horizontal="center" vertical="top" shrinkToFit="1"/>
    </xf>
    <xf numFmtId="0" fontId="3" fillId="0" borderId="1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top" shrinkToFit="1"/>
    </xf>
    <xf numFmtId="0" fontId="2" fillId="0" borderId="6" xfId="0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0" fontId="2" fillId="0" borderId="5" xfId="0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43" fontId="2" fillId="0" borderId="2" xfId="1" applyFont="1" applyBorder="1" applyAlignment="1">
      <alignment horizontal="center" vertical="top" shrinkToFit="1"/>
    </xf>
    <xf numFmtId="43" fontId="2" fillId="0" borderId="4" xfId="1" applyFont="1" applyBorder="1" applyAlignment="1">
      <alignment horizontal="center" vertical="top" shrinkToFit="1"/>
    </xf>
    <xf numFmtId="43" fontId="3" fillId="0" borderId="2" xfId="1" applyFont="1" applyBorder="1" applyAlignment="1">
      <alignment horizontal="center" vertical="top" shrinkToFit="1"/>
    </xf>
    <xf numFmtId="43" fontId="3" fillId="0" borderId="4" xfId="1" applyFont="1" applyBorder="1" applyAlignment="1">
      <alignment horizontal="center" vertical="top" shrinkToFit="1"/>
    </xf>
    <xf numFmtId="43" fontId="3" fillId="0" borderId="6" xfId="1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shrinkToFit="1"/>
    </xf>
    <xf numFmtId="0" fontId="3" fillId="0" borderId="6" xfId="0" applyFont="1" applyBorder="1" applyAlignment="1">
      <alignment horizontal="center" vertical="top" shrinkToFit="1"/>
    </xf>
    <xf numFmtId="0" fontId="3" fillId="0" borderId="0" xfId="2" applyFont="1" applyAlignment="1">
      <alignment horizontal="center" vertical="center" shrinkToFit="1"/>
    </xf>
    <xf numFmtId="0" fontId="3" fillId="0" borderId="0" xfId="2" applyFont="1" applyAlignment="1">
      <alignment shrinkToFit="1"/>
    </xf>
    <xf numFmtId="43" fontId="3" fillId="0" borderId="0" xfId="1" applyFont="1" applyAlignment="1">
      <alignment shrinkToFit="1"/>
    </xf>
    <xf numFmtId="187" fontId="3" fillId="0" borderId="0" xfId="1" applyNumberFormat="1" applyFont="1" applyAlignment="1">
      <alignment shrinkToFit="1"/>
    </xf>
    <xf numFmtId="0" fontId="3" fillId="0" borderId="0" xfId="2" applyFont="1" applyAlignment="1">
      <alignment horizontal="left" shrinkToFit="1"/>
    </xf>
    <xf numFmtId="43" fontId="3" fillId="0" borderId="0" xfId="1" applyFont="1" applyAlignment="1">
      <alignment horizontal="center" shrinkToFit="1"/>
    </xf>
    <xf numFmtId="0" fontId="3" fillId="0" borderId="0" xfId="2" applyFont="1" applyAlignment="1">
      <alignment horizontal="center" shrinkToFit="1"/>
    </xf>
    <xf numFmtId="49" fontId="3" fillId="0" borderId="0" xfId="2" applyNumberFormat="1" applyFont="1" applyAlignment="1">
      <alignment horizontal="center" vertical="top" shrinkToFit="1"/>
    </xf>
    <xf numFmtId="49" fontId="3" fillId="0" borderId="0" xfId="2" applyNumberFormat="1" applyFont="1" applyAlignment="1">
      <alignment horizontal="center" vertical="center" shrinkToFit="1"/>
    </xf>
    <xf numFmtId="0" fontId="4" fillId="0" borderId="0" xfId="2" applyFont="1"/>
    <xf numFmtId="0" fontId="3" fillId="0" borderId="0" xfId="2" applyFont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0" borderId="2" xfId="2" applyFont="1" applyBorder="1" applyAlignment="1">
      <alignment horizontal="center" vertical="center" shrinkToFit="1"/>
    </xf>
    <xf numFmtId="187" fontId="3" fillId="0" borderId="2" xfId="1" applyNumberFormat="1" applyFont="1" applyBorder="1" applyAlignment="1">
      <alignment horizontal="center" shrinkToFit="1"/>
    </xf>
    <xf numFmtId="43" fontId="3" fillId="0" borderId="2" xfId="1" applyFont="1" applyBorder="1" applyAlignment="1">
      <alignment horizontal="center" vertical="center" shrinkToFit="1"/>
    </xf>
    <xf numFmtId="0" fontId="3" fillId="0" borderId="3" xfId="2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15" xfId="2" applyFont="1" applyBorder="1" applyAlignment="1">
      <alignment horizontal="center" vertical="center" shrinkToFit="1"/>
    </xf>
    <xf numFmtId="43" fontId="3" fillId="0" borderId="15" xfId="1" applyFont="1" applyBorder="1" applyAlignment="1">
      <alignment horizontal="center" vertical="center" shrinkToFit="1"/>
    </xf>
    <xf numFmtId="187" fontId="3" fillId="0" borderId="8" xfId="1" applyNumberFormat="1" applyFont="1" applyBorder="1" applyAlignment="1">
      <alignment horizontal="center" vertical="center" shrinkToFit="1"/>
    </xf>
    <xf numFmtId="0" fontId="3" fillId="0" borderId="8" xfId="2" applyFont="1" applyBorder="1" applyAlignment="1">
      <alignment horizontal="center" vertical="center" shrinkToFit="1"/>
    </xf>
    <xf numFmtId="43" fontId="3" fillId="0" borderId="2" xfId="1" applyFont="1" applyBorder="1" applyAlignment="1">
      <alignment horizontal="center" shrinkToFit="1"/>
    </xf>
    <xf numFmtId="0" fontId="3" fillId="0" borderId="2" xfId="2" applyFont="1" applyBorder="1" applyAlignment="1">
      <alignment horizontal="center" shrinkToFit="1"/>
    </xf>
    <xf numFmtId="49" fontId="3" fillId="0" borderId="2" xfId="2" applyNumberFormat="1" applyFont="1" applyBorder="1" applyAlignment="1">
      <alignment horizontal="center" vertical="top" shrinkToFit="1"/>
    </xf>
    <xf numFmtId="49" fontId="3" fillId="0" borderId="3" xfId="2" applyNumberFormat="1" applyFont="1" applyBorder="1" applyAlignment="1">
      <alignment horizontal="center" shrinkToFit="1"/>
    </xf>
    <xf numFmtId="0" fontId="4" fillId="0" borderId="5" xfId="2" applyFont="1" applyBorder="1"/>
    <xf numFmtId="0" fontId="3" fillId="0" borderId="4" xfId="2" applyFont="1" applyBorder="1" applyAlignment="1">
      <alignment horizontal="center" vertical="center" shrinkToFit="1"/>
    </xf>
    <xf numFmtId="187" fontId="3" fillId="0" borderId="4" xfId="1" applyNumberFormat="1" applyFont="1" applyBorder="1" applyAlignment="1">
      <alignment horizontal="center" shrinkToFit="1"/>
    </xf>
    <xf numFmtId="43" fontId="3" fillId="0" borderId="4" xfId="1" applyFont="1" applyBorder="1" applyAlignment="1">
      <alignment horizontal="center" vertical="center" shrinkToFit="1"/>
    </xf>
    <xf numFmtId="0" fontId="3" fillId="0" borderId="5" xfId="2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43" fontId="3" fillId="0" borderId="0" xfId="1" applyFont="1" applyBorder="1" applyAlignment="1">
      <alignment horizontal="center" vertical="center" shrinkToFit="1"/>
    </xf>
    <xf numFmtId="187" fontId="3" fillId="0" borderId="10" xfId="1" applyNumberFormat="1" applyFont="1" applyBorder="1" applyAlignment="1">
      <alignment horizontal="center" vertical="center" shrinkToFit="1"/>
    </xf>
    <xf numFmtId="0" fontId="3" fillId="0" borderId="10" xfId="2" applyFont="1" applyBorder="1" applyAlignment="1">
      <alignment horizontal="center" vertical="center" shrinkToFit="1"/>
    </xf>
    <xf numFmtId="43" fontId="3" fillId="0" borderId="4" xfId="1" applyFont="1" applyBorder="1" applyAlignment="1">
      <alignment horizontal="center" shrinkToFit="1"/>
    </xf>
    <xf numFmtId="0" fontId="3" fillId="0" borderId="4" xfId="2" applyFont="1" applyBorder="1" applyAlignment="1">
      <alignment horizontal="center" shrinkToFit="1"/>
    </xf>
    <xf numFmtId="49" fontId="3" fillId="0" borderId="4" xfId="2" applyNumberFormat="1" applyFont="1" applyBorder="1" applyAlignment="1">
      <alignment horizontal="center" vertical="top" shrinkToFit="1"/>
    </xf>
    <xf numFmtId="49" fontId="3" fillId="0" borderId="5" xfId="2" applyNumberFormat="1" applyFont="1" applyBorder="1" applyAlignment="1">
      <alignment horizontal="center" shrinkToFit="1"/>
    </xf>
    <xf numFmtId="0" fontId="3" fillId="0" borderId="6" xfId="2" applyFont="1" applyBorder="1" applyAlignment="1">
      <alignment horizontal="center" vertical="center" shrinkToFit="1"/>
    </xf>
    <xf numFmtId="187" fontId="3" fillId="0" borderId="6" xfId="1" applyNumberFormat="1" applyFont="1" applyBorder="1" applyAlignment="1">
      <alignment horizontal="center" shrinkToFit="1"/>
    </xf>
    <xf numFmtId="0" fontId="3" fillId="0" borderId="7" xfId="2" applyFont="1" applyBorder="1" applyAlignment="1">
      <alignment horizontal="center" vertical="center" shrinkToFit="1"/>
    </xf>
    <xf numFmtId="0" fontId="3" fillId="0" borderId="6" xfId="2" applyFont="1" applyBorder="1" applyAlignment="1">
      <alignment horizontal="center" vertical="center" shrinkToFit="1"/>
    </xf>
    <xf numFmtId="43" fontId="3" fillId="0" borderId="1" xfId="1" applyFont="1" applyBorder="1" applyAlignment="1">
      <alignment horizontal="center" vertical="center" shrinkToFit="1"/>
    </xf>
    <xf numFmtId="43" fontId="3" fillId="0" borderId="9" xfId="1" applyFont="1" applyBorder="1" applyAlignment="1">
      <alignment horizontal="center" vertical="center" shrinkToFit="1"/>
    </xf>
    <xf numFmtId="0" fontId="3" fillId="0" borderId="9" xfId="2" applyFont="1" applyBorder="1" applyAlignment="1">
      <alignment horizontal="center" vertical="center" shrinkToFit="1"/>
    </xf>
    <xf numFmtId="43" fontId="3" fillId="0" borderId="6" xfId="1" applyFont="1" applyBorder="1" applyAlignment="1">
      <alignment horizontal="center" shrinkToFit="1"/>
    </xf>
    <xf numFmtId="0" fontId="3" fillId="0" borderId="6" xfId="2" applyFont="1" applyBorder="1" applyAlignment="1">
      <alignment horizontal="center" shrinkToFit="1"/>
    </xf>
    <xf numFmtId="49" fontId="3" fillId="0" borderId="6" xfId="2" applyNumberFormat="1" applyFont="1" applyBorder="1" applyAlignment="1">
      <alignment horizontal="center" vertical="top" shrinkToFit="1"/>
    </xf>
    <xf numFmtId="49" fontId="3" fillId="0" borderId="7" xfId="2" applyNumberFormat="1" applyFont="1" applyBorder="1" applyAlignment="1">
      <alignment horizont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2" xfId="2" applyFont="1" applyBorder="1" applyAlignment="1">
      <alignment shrinkToFit="1"/>
    </xf>
    <xf numFmtId="43" fontId="8" fillId="0" borderId="2" xfId="1" applyFont="1" applyBorder="1" applyAlignment="1">
      <alignment horizontal="right" shrinkToFit="1"/>
    </xf>
    <xf numFmtId="187" fontId="8" fillId="0" borderId="2" xfId="2" applyNumberFormat="1" applyFont="1" applyBorder="1"/>
    <xf numFmtId="0" fontId="8" fillId="0" borderId="3" xfId="0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0" xfId="2" applyFont="1" applyAlignment="1">
      <alignment horizontal="left" vertical="center" shrinkToFit="1"/>
    </xf>
    <xf numFmtId="43" fontId="8" fillId="0" borderId="0" xfId="1" applyFont="1" applyBorder="1" applyAlignment="1">
      <alignment horizontal="left" shrinkToFit="1"/>
    </xf>
    <xf numFmtId="43" fontId="8" fillId="0" borderId="10" xfId="1" applyFont="1" applyBorder="1" applyAlignment="1">
      <alignment horizontal="left" shrinkToFit="1"/>
    </xf>
    <xf numFmtId="0" fontId="8" fillId="0" borderId="8" xfId="2" applyFont="1" applyBorder="1" applyAlignment="1">
      <alignment horizontal="left" vertical="center" shrinkToFit="1"/>
    </xf>
    <xf numFmtId="43" fontId="8" fillId="0" borderId="2" xfId="1" applyFont="1" applyBorder="1" applyAlignment="1">
      <alignment horizontal="left" shrinkToFit="1"/>
    </xf>
    <xf numFmtId="0" fontId="8" fillId="0" borderId="2" xfId="2" applyFont="1" applyBorder="1" applyAlignment="1">
      <alignment horizontal="center" shrinkToFit="1"/>
    </xf>
    <xf numFmtId="0" fontId="8" fillId="0" borderId="4" xfId="0" applyFont="1" applyBorder="1" applyAlignment="1">
      <alignment horizontal="center" vertical="top" wrapText="1" shrinkToFit="1"/>
    </xf>
    <xf numFmtId="49" fontId="8" fillId="0" borderId="3" xfId="2" applyNumberFormat="1" applyFont="1" applyBorder="1" applyAlignment="1">
      <alignment horizontal="center" shrinkToFit="1"/>
    </xf>
    <xf numFmtId="0" fontId="8" fillId="0" borderId="4" xfId="2" applyFont="1" applyBorder="1" applyAlignment="1">
      <alignment horizontal="left" shrinkToFit="1"/>
    </xf>
    <xf numFmtId="43" fontId="8" fillId="0" borderId="4" xfId="1" applyFont="1" applyBorder="1" applyAlignment="1">
      <alignment horizontal="right" shrinkToFit="1"/>
    </xf>
    <xf numFmtId="187" fontId="8" fillId="0" borderId="4" xfId="2" applyNumberFormat="1" applyFont="1" applyBorder="1"/>
    <xf numFmtId="0" fontId="8" fillId="0" borderId="5" xfId="2" applyFont="1" applyBorder="1" applyAlignment="1">
      <alignment horizontal="center" vertical="center" shrinkToFit="1"/>
    </xf>
    <xf numFmtId="4" fontId="8" fillId="0" borderId="0" xfId="2" applyNumberFormat="1" applyFont="1" applyAlignment="1">
      <alignment horizontal="left" shrinkToFit="1"/>
    </xf>
    <xf numFmtId="4" fontId="8" fillId="0" borderId="10" xfId="2" applyNumberFormat="1" applyFont="1" applyBorder="1" applyAlignment="1">
      <alignment horizontal="left" shrinkToFit="1"/>
    </xf>
    <xf numFmtId="43" fontId="8" fillId="0" borderId="4" xfId="1" applyFont="1" applyBorder="1" applyAlignment="1">
      <alignment horizontal="left" shrinkToFit="1"/>
    </xf>
    <xf numFmtId="0" fontId="8" fillId="0" borderId="4" xfId="2" applyFont="1" applyBorder="1" applyAlignment="1">
      <alignment horizontal="center" shrinkToFit="1"/>
    </xf>
    <xf numFmtId="49" fontId="8" fillId="0" borderId="5" xfId="2" applyNumberFormat="1" applyFont="1" applyBorder="1" applyAlignment="1">
      <alignment horizontal="center" shrinkToFit="1"/>
    </xf>
    <xf numFmtId="0" fontId="8" fillId="0" borderId="6" xfId="2" applyFont="1" applyBorder="1" applyAlignment="1">
      <alignment horizontal="center" vertical="center" shrinkToFit="1"/>
    </xf>
    <xf numFmtId="0" fontId="8" fillId="0" borderId="6" xfId="2" applyFont="1" applyBorder="1" applyAlignment="1">
      <alignment shrinkToFit="1"/>
    </xf>
    <xf numFmtId="43" fontId="8" fillId="0" borderId="6" xfId="1" applyFont="1" applyBorder="1" applyAlignment="1">
      <alignment horizontal="right" shrinkToFit="1"/>
    </xf>
    <xf numFmtId="187" fontId="8" fillId="0" borderId="6" xfId="2" applyNumberFormat="1" applyFont="1" applyBorder="1"/>
    <xf numFmtId="0" fontId="8" fillId="0" borderId="7" xfId="2" applyFont="1" applyBorder="1" applyAlignment="1">
      <alignment horizontal="center" shrinkToFit="1"/>
    </xf>
    <xf numFmtId="4" fontId="8" fillId="0" borderId="1" xfId="2" applyNumberFormat="1" applyFont="1" applyBorder="1" applyAlignment="1">
      <alignment horizontal="left" shrinkToFit="1"/>
    </xf>
    <xf numFmtId="43" fontId="8" fillId="0" borderId="1" xfId="1" applyFont="1" applyBorder="1" applyAlignment="1">
      <alignment horizontal="left" shrinkToFit="1"/>
    </xf>
    <xf numFmtId="43" fontId="8" fillId="0" borderId="9" xfId="1" applyFont="1" applyBorder="1" applyAlignment="1">
      <alignment horizontal="left" shrinkToFit="1"/>
    </xf>
    <xf numFmtId="4" fontId="8" fillId="0" borderId="9" xfId="2" applyNumberFormat="1" applyFont="1" applyBorder="1" applyAlignment="1">
      <alignment horizontal="left" shrinkToFit="1"/>
    </xf>
    <xf numFmtId="43" fontId="8" fillId="0" borderId="6" xfId="1" applyFont="1" applyBorder="1" applyAlignment="1">
      <alignment horizontal="left" shrinkToFit="1"/>
    </xf>
    <xf numFmtId="0" fontId="8" fillId="0" borderId="6" xfId="2" applyFont="1" applyBorder="1" applyAlignment="1">
      <alignment horizontal="center" shrinkToFit="1"/>
    </xf>
    <xf numFmtId="0" fontId="8" fillId="0" borderId="6" xfId="0" applyFont="1" applyBorder="1" applyAlignment="1">
      <alignment horizontal="center" vertical="top" wrapText="1" shrinkToFit="1"/>
    </xf>
    <xf numFmtId="49" fontId="8" fillId="0" borderId="7" xfId="2" applyNumberFormat="1" applyFont="1" applyBorder="1" applyAlignment="1">
      <alignment horizontal="center" shrinkToFit="1"/>
    </xf>
    <xf numFmtId="0" fontId="4" fillId="0" borderId="1" xfId="2" applyFont="1" applyBorder="1"/>
    <xf numFmtId="0" fontId="8" fillId="0" borderId="4" xfId="2" applyFont="1" applyBorder="1" applyAlignment="1">
      <alignment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left" vertical="center" shrinkToFit="1"/>
    </xf>
    <xf numFmtId="0" fontId="8" fillId="0" borderId="6" xfId="2" applyFont="1" applyBorder="1" applyAlignment="1">
      <alignment horizontal="left" vertical="top" shrinkToFit="1"/>
    </xf>
    <xf numFmtId="0" fontId="8" fillId="0" borderId="4" xfId="2" applyFont="1" applyBorder="1" applyAlignment="1">
      <alignment wrapText="1" shrinkToFit="1"/>
    </xf>
    <xf numFmtId="0" fontId="8" fillId="0" borderId="5" xfId="2" applyFont="1" applyBorder="1" applyAlignment="1">
      <alignment horizontal="center" shrinkToFit="1"/>
    </xf>
    <xf numFmtId="3" fontId="8" fillId="0" borderId="4" xfId="2" applyNumberFormat="1" applyFont="1" applyBorder="1"/>
    <xf numFmtId="0" fontId="8" fillId="0" borderId="2" xfId="0" applyFont="1" applyBorder="1" applyAlignment="1">
      <alignment horizontal="center" vertical="top" shrinkToFit="1"/>
    </xf>
    <xf numFmtId="49" fontId="8" fillId="0" borderId="4" xfId="2" applyNumberFormat="1" applyFont="1" applyBorder="1" applyAlignment="1">
      <alignment horizontal="left" vertical="top" shrinkToFit="1"/>
    </xf>
    <xf numFmtId="43" fontId="8" fillId="0" borderId="5" xfId="1" applyFont="1" applyBorder="1" applyAlignment="1">
      <alignment horizontal="center" vertical="center" shrinkToFit="1"/>
    </xf>
    <xf numFmtId="0" fontId="4" fillId="0" borderId="4" xfId="2" applyFont="1" applyBorder="1" applyAlignment="1">
      <alignment horizontal="center" shrinkToFit="1"/>
    </xf>
    <xf numFmtId="43" fontId="8" fillId="0" borderId="0" xfId="1" applyFont="1" applyBorder="1" applyAlignment="1">
      <alignment horizontal="right" shrinkToFit="1"/>
    </xf>
    <xf numFmtId="0" fontId="8" fillId="0" borderId="4" xfId="2" applyFont="1" applyBorder="1" applyAlignment="1">
      <alignment horizontal="left" vertical="center" shrinkToFit="1"/>
    </xf>
    <xf numFmtId="43" fontId="8" fillId="0" borderId="4" xfId="1" applyFont="1" applyBorder="1" applyAlignment="1">
      <alignment horizontal="center" shrinkToFit="1"/>
    </xf>
    <xf numFmtId="43" fontId="8" fillId="0" borderId="0" xfId="1" applyFont="1" applyBorder="1" applyAlignment="1">
      <alignment horizontal="center" shrinkToFit="1"/>
    </xf>
    <xf numFmtId="188" fontId="8" fillId="0" borderId="5" xfId="2" applyNumberFormat="1" applyFont="1" applyBorder="1" applyAlignment="1">
      <alignment horizontal="center" shrinkToFit="1"/>
    </xf>
    <xf numFmtId="0" fontId="3" fillId="0" borderId="5" xfId="2" applyFont="1" applyBorder="1" applyAlignment="1">
      <alignment horizontal="center" vertical="center" shrinkToFit="1"/>
    </xf>
    <xf numFmtId="0" fontId="8" fillId="0" borderId="0" xfId="2" applyFont="1" applyAlignment="1">
      <alignment horizontal="center" vertical="center" shrinkToFit="1"/>
    </xf>
    <xf numFmtId="43" fontId="3" fillId="0" borderId="0" xfId="1" applyFont="1" applyBorder="1" applyAlignment="1">
      <alignment horizontal="center" vertical="center" shrinkToFit="1"/>
    </xf>
    <xf numFmtId="0" fontId="3" fillId="0" borderId="10" xfId="2" applyFont="1" applyBorder="1" applyAlignment="1">
      <alignment horizontal="center" vertical="center" shrinkToFit="1"/>
    </xf>
    <xf numFmtId="188" fontId="3" fillId="0" borderId="5" xfId="2" applyNumberFormat="1" applyFont="1" applyBorder="1" applyAlignment="1">
      <alignment horizontal="center" shrinkToFit="1"/>
    </xf>
    <xf numFmtId="0" fontId="3" fillId="0" borderId="7" xfId="2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43" fontId="3" fillId="0" borderId="1" xfId="1" applyFont="1" applyBorder="1" applyAlignment="1">
      <alignment horizontal="center" vertical="center" shrinkToFit="1"/>
    </xf>
    <xf numFmtId="0" fontId="3" fillId="0" borderId="9" xfId="2" applyFont="1" applyBorder="1" applyAlignment="1">
      <alignment horizontal="center" vertical="center" shrinkToFit="1"/>
    </xf>
    <xf numFmtId="188" fontId="3" fillId="0" borderId="7" xfId="2" applyNumberFormat="1" applyFont="1" applyBorder="1" applyAlignment="1">
      <alignment horizontal="center" shrinkToFit="1"/>
    </xf>
    <xf numFmtId="187" fontId="8" fillId="0" borderId="4" xfId="2" applyNumberFormat="1" applyFont="1" applyBorder="1" applyAlignment="1">
      <alignment vertical="top"/>
    </xf>
    <xf numFmtId="0" fontId="8" fillId="0" borderId="5" xfId="0" applyFont="1" applyBorder="1" applyAlignment="1">
      <alignment horizontal="center" vertical="top" shrinkToFit="1"/>
    </xf>
    <xf numFmtId="188" fontId="8" fillId="0" borderId="5" xfId="2" applyNumberFormat="1" applyFont="1" applyBorder="1" applyAlignment="1">
      <alignment horizontal="center" vertical="top" shrinkToFit="1"/>
    </xf>
    <xf numFmtId="0" fontId="4" fillId="0" borderId="5" xfId="2" applyFont="1" applyBorder="1" applyAlignment="1">
      <alignment vertical="top"/>
    </xf>
    <xf numFmtId="0" fontId="8" fillId="0" borderId="6" xfId="2" applyFont="1" applyBorder="1" applyAlignment="1">
      <alignment horizontal="left" vertical="center" shrinkToFit="1"/>
    </xf>
    <xf numFmtId="0" fontId="8" fillId="0" borderId="2" xfId="2" applyFont="1" applyBorder="1" applyAlignment="1">
      <alignment horizontal="center" vertical="top" shrinkToFit="1"/>
    </xf>
    <xf numFmtId="0" fontId="8" fillId="0" borderId="2" xfId="2" applyFont="1" applyBorder="1" applyAlignment="1">
      <alignment horizontal="left" vertical="top" shrinkToFit="1"/>
    </xf>
    <xf numFmtId="43" fontId="8" fillId="0" borderId="2" xfId="1" applyFont="1" applyBorder="1" applyAlignment="1">
      <alignment horizontal="center" vertical="top" shrinkToFit="1"/>
    </xf>
    <xf numFmtId="187" fontId="8" fillId="0" borderId="2" xfId="2" applyNumberFormat="1" applyFont="1" applyBorder="1" applyAlignment="1">
      <alignment vertical="top"/>
    </xf>
    <xf numFmtId="0" fontId="8" fillId="0" borderId="3" xfId="0" applyFont="1" applyBorder="1" applyAlignment="1">
      <alignment horizontal="center" vertical="top" shrinkToFit="1"/>
    </xf>
    <xf numFmtId="0" fontId="8" fillId="0" borderId="15" xfId="2" applyFont="1" applyBorder="1" applyAlignment="1">
      <alignment horizontal="left" vertical="top" shrinkToFit="1"/>
    </xf>
    <xf numFmtId="43" fontId="8" fillId="0" borderId="15" xfId="1" applyFont="1" applyBorder="1" applyAlignment="1">
      <alignment horizontal="center" vertical="top" shrinkToFit="1"/>
    </xf>
    <xf numFmtId="0" fontId="8" fillId="0" borderId="8" xfId="2" applyFont="1" applyBorder="1" applyAlignment="1">
      <alignment horizontal="left" vertical="top" shrinkToFit="1"/>
    </xf>
    <xf numFmtId="0" fontId="8" fillId="0" borderId="2" xfId="0" applyFont="1" applyBorder="1" applyAlignment="1">
      <alignment horizontal="center" vertical="top" wrapText="1" shrinkToFit="1"/>
    </xf>
    <xf numFmtId="0" fontId="3" fillId="0" borderId="1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49" fontId="8" fillId="0" borderId="6" xfId="2" applyNumberFormat="1" applyFont="1" applyBorder="1" applyAlignment="1">
      <alignment horizontal="left" vertical="center" shrinkToFit="1"/>
    </xf>
    <xf numFmtId="49" fontId="10" fillId="0" borderId="4" xfId="2" applyNumberFormat="1" applyFont="1" applyBorder="1" applyAlignment="1">
      <alignment horizontal="left" vertical="center" shrinkToFit="1"/>
    </xf>
    <xf numFmtId="43" fontId="11" fillId="0" borderId="4" xfId="1" applyFont="1" applyBorder="1" applyAlignment="1">
      <alignment horizontal="center" shrinkToFit="1"/>
    </xf>
    <xf numFmtId="0" fontId="11" fillId="0" borderId="5" xfId="2" applyFont="1" applyBorder="1" applyAlignment="1">
      <alignment horizontal="center" vertical="center" shrinkToFit="1"/>
    </xf>
    <xf numFmtId="0" fontId="11" fillId="0" borderId="0" xfId="2" applyFont="1" applyAlignment="1">
      <alignment horizontal="center" vertical="center" shrinkToFit="1"/>
    </xf>
    <xf numFmtId="43" fontId="11" fillId="0" borderId="0" xfId="1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4" xfId="2" applyFont="1" applyBorder="1" applyAlignment="1">
      <alignment horizontal="center" shrinkToFit="1"/>
    </xf>
    <xf numFmtId="188" fontId="11" fillId="0" borderId="5" xfId="2" applyNumberFormat="1" applyFont="1" applyBorder="1" applyAlignment="1">
      <alignment horizontal="center" shrinkToFit="1"/>
    </xf>
    <xf numFmtId="43" fontId="8" fillId="0" borderId="0" xfId="1" applyFont="1" applyBorder="1" applyAlignment="1">
      <alignment horizontal="right" vertical="center" shrinkToFit="1"/>
    </xf>
    <xf numFmtId="43" fontId="8" fillId="0" borderId="4" xfId="1" applyFont="1" applyBorder="1" applyAlignment="1">
      <alignment horizontal="right" vertical="center" shrinkToFit="1"/>
    </xf>
    <xf numFmtId="43" fontId="8" fillId="0" borderId="6" xfId="1" applyFont="1" applyBorder="1" applyAlignment="1">
      <alignment horizont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1" xfId="2" applyFont="1" applyBorder="1" applyAlignment="1">
      <alignment horizontal="left" vertical="center" shrinkToFit="1"/>
    </xf>
    <xf numFmtId="43" fontId="8" fillId="0" borderId="1" xfId="1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188" fontId="8" fillId="0" borderId="7" xfId="2" applyNumberFormat="1" applyFont="1" applyBorder="1" applyAlignment="1">
      <alignment horizontal="center" shrinkToFit="1"/>
    </xf>
    <xf numFmtId="0" fontId="11" fillId="0" borderId="7" xfId="2" applyFont="1" applyBorder="1" applyAlignment="1">
      <alignment horizontal="center" vertical="center" shrinkToFit="1"/>
    </xf>
    <xf numFmtId="43" fontId="8" fillId="0" borderId="1" xfId="1" applyFont="1" applyBorder="1" applyAlignment="1">
      <alignment horizontal="center" shrinkToFit="1"/>
    </xf>
    <xf numFmtId="0" fontId="8" fillId="0" borderId="9" xfId="2" applyFont="1" applyBorder="1" applyAlignment="1">
      <alignment horizontal="left" vertical="center" shrinkToFit="1"/>
    </xf>
    <xf numFmtId="0" fontId="7" fillId="0" borderId="4" xfId="2" applyFont="1" applyBorder="1" applyAlignment="1">
      <alignment shrinkToFit="1"/>
    </xf>
    <xf numFmtId="43" fontId="8" fillId="0" borderId="4" xfId="4" applyFont="1" applyBorder="1" applyAlignment="1">
      <alignment horizontal="right" vertical="center"/>
    </xf>
    <xf numFmtId="0" fontId="7" fillId="0" borderId="0" xfId="2" applyFont="1" applyAlignment="1">
      <alignment horizontal="center"/>
    </xf>
    <xf numFmtId="4" fontId="8" fillId="0" borderId="0" xfId="2" applyNumberFormat="1" applyFont="1" applyAlignment="1">
      <alignment horizontal="center"/>
    </xf>
    <xf numFmtId="0" fontId="7" fillId="0" borderId="10" xfId="2" applyFont="1" applyBorder="1" applyAlignment="1">
      <alignment horizontal="center"/>
    </xf>
    <xf numFmtId="4" fontId="8" fillId="0" borderId="4" xfId="2" applyNumberFormat="1" applyFont="1" applyBorder="1" applyAlignment="1">
      <alignment horizontal="center"/>
    </xf>
    <xf numFmtId="49" fontId="8" fillId="0" borderId="5" xfId="2" applyNumberFormat="1" applyFont="1" applyBorder="1" applyAlignment="1">
      <alignment horizontal="center"/>
    </xf>
    <xf numFmtId="4" fontId="8" fillId="0" borderId="0" xfId="2" applyNumberFormat="1" applyFont="1" applyAlignment="1">
      <alignment horizontal="center" shrinkToFit="1"/>
    </xf>
    <xf numFmtId="4" fontId="8" fillId="0" borderId="10" xfId="2" applyNumberFormat="1" applyFont="1" applyBorder="1" applyAlignment="1">
      <alignment horizontal="center" shrinkToFit="1"/>
    </xf>
    <xf numFmtId="4" fontId="8" fillId="0" borderId="4" xfId="2" applyNumberFormat="1" applyFont="1" applyBorder="1" applyAlignment="1">
      <alignment horizontal="right"/>
    </xf>
    <xf numFmtId="4" fontId="8" fillId="0" borderId="0" xfId="2" applyNumberFormat="1" applyFont="1"/>
    <xf numFmtId="4" fontId="8" fillId="0" borderId="4" xfId="2" applyNumberFormat="1" applyFont="1" applyBorder="1"/>
    <xf numFmtId="0" fontId="8" fillId="0" borderId="5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4" xfId="2" applyFont="1" applyBorder="1" applyAlignment="1">
      <alignment horizontal="right"/>
    </xf>
    <xf numFmtId="0" fontId="7" fillId="0" borderId="2" xfId="2" applyFont="1" applyBorder="1" applyAlignment="1">
      <alignment shrinkToFit="1"/>
    </xf>
    <xf numFmtId="0" fontId="8" fillId="0" borderId="3" xfId="2" applyFont="1" applyBorder="1" applyAlignment="1">
      <alignment horizontal="center" vertical="center" shrinkToFit="1"/>
    </xf>
    <xf numFmtId="0" fontId="8" fillId="0" borderId="15" xfId="2" applyFont="1" applyBorder="1" applyAlignment="1">
      <alignment horizontal="center" vertical="center" shrinkToFit="1"/>
    </xf>
    <xf numFmtId="43" fontId="8" fillId="0" borderId="15" xfId="1" applyFont="1" applyBorder="1" applyAlignment="1">
      <alignment horizontal="right" shrinkToFit="1"/>
    </xf>
    <xf numFmtId="43" fontId="8" fillId="0" borderId="8" xfId="1" applyFont="1" applyBorder="1" applyAlignment="1">
      <alignment horizontal="left" shrinkToFit="1"/>
    </xf>
    <xf numFmtId="0" fontId="8" fillId="0" borderId="8" xfId="2" applyFont="1" applyBorder="1" applyAlignment="1">
      <alignment horizontal="center" vertical="center" shrinkToFit="1"/>
    </xf>
    <xf numFmtId="0" fontId="7" fillId="0" borderId="4" xfId="2" applyFont="1" applyBorder="1" applyAlignment="1">
      <alignment vertical="center" shrinkToFit="1"/>
    </xf>
    <xf numFmtId="0" fontId="7" fillId="0" borderId="6" xfId="2" applyFont="1" applyBorder="1" applyAlignment="1">
      <alignment vertical="top" shrinkToFit="1"/>
    </xf>
    <xf numFmtId="4" fontId="8" fillId="0" borderId="0" xfId="2" applyNumberFormat="1" applyFont="1" applyAlignment="1">
      <alignment horizontal="right"/>
    </xf>
    <xf numFmtId="187" fontId="8" fillId="0" borderId="4" xfId="1" applyNumberFormat="1" applyFont="1" applyBorder="1" applyAlignment="1">
      <alignment horizontal="right" shrinkToFit="1"/>
    </xf>
    <xf numFmtId="187" fontId="8" fillId="0" borderId="6" xfId="1" applyNumberFormat="1" applyFont="1" applyBorder="1" applyAlignment="1">
      <alignment horizontal="right" shrinkToFit="1"/>
    </xf>
    <xf numFmtId="3" fontId="8" fillId="0" borderId="4" xfId="2" applyNumberFormat="1" applyFont="1" applyBorder="1" applyAlignment="1">
      <alignment vertical="top"/>
    </xf>
    <xf numFmtId="0" fontId="8" fillId="0" borderId="4" xfId="2" applyFont="1" applyBorder="1" applyAlignment="1">
      <alignment horizontal="center" vertical="top" wrapText="1" shrinkToFit="1"/>
    </xf>
    <xf numFmtId="0" fontId="8" fillId="0" borderId="0" xfId="2" applyFont="1" applyAlignment="1">
      <alignment vertical="top" wrapText="1"/>
    </xf>
    <xf numFmtId="3" fontId="8" fillId="0" borderId="0" xfId="2" applyNumberFormat="1" applyFont="1" applyAlignment="1">
      <alignment vertical="top"/>
    </xf>
    <xf numFmtId="43" fontId="8" fillId="0" borderId="10" xfId="1" applyFont="1" applyBorder="1" applyAlignment="1">
      <alignment horizontal="left" vertical="top" wrapText="1" shrinkToFit="1"/>
    </xf>
    <xf numFmtId="0" fontId="8" fillId="0" borderId="10" xfId="2" applyFont="1" applyBorder="1" applyAlignment="1">
      <alignment vertical="top" wrapText="1"/>
    </xf>
    <xf numFmtId="0" fontId="7" fillId="0" borderId="5" xfId="2" applyFont="1" applyBorder="1" applyAlignment="1">
      <alignment horizontal="center" vertical="top"/>
    </xf>
    <xf numFmtId="0" fontId="8" fillId="0" borderId="6" xfId="2" applyFont="1" applyBorder="1" applyAlignment="1">
      <alignment vertical="center" shrinkToFit="1"/>
    </xf>
    <xf numFmtId="43" fontId="8" fillId="0" borderId="6" xfId="1" applyFont="1" applyBorder="1" applyAlignment="1">
      <alignment horizontal="right" vertical="center" shrinkToFit="1"/>
    </xf>
    <xf numFmtId="187" fontId="8" fillId="0" borderId="6" xfId="1" applyNumberFormat="1" applyFont="1" applyBorder="1" applyAlignment="1">
      <alignment horizontal="right" vertical="center" shrinkToFit="1"/>
    </xf>
    <xf numFmtId="4" fontId="8" fillId="0" borderId="1" xfId="2" applyNumberFormat="1" applyFont="1" applyBorder="1" applyAlignment="1">
      <alignment horizontal="left" vertical="center" shrinkToFit="1"/>
    </xf>
    <xf numFmtId="43" fontId="8" fillId="0" borderId="1" xfId="1" applyFont="1" applyBorder="1" applyAlignment="1">
      <alignment horizontal="left" vertical="center" shrinkToFit="1"/>
    </xf>
    <xf numFmtId="4" fontId="8" fillId="0" borderId="9" xfId="2" applyNumberFormat="1" applyFont="1" applyBorder="1" applyAlignment="1">
      <alignment horizontal="left" vertical="center" shrinkToFit="1"/>
    </xf>
    <xf numFmtId="43" fontId="8" fillId="0" borderId="6" xfId="1" applyFont="1" applyBorder="1" applyAlignment="1">
      <alignment horizontal="left" vertical="center" shrinkToFit="1"/>
    </xf>
    <xf numFmtId="49" fontId="8" fillId="0" borderId="7" xfId="2" applyNumberFormat="1" applyFont="1" applyBorder="1" applyAlignment="1">
      <alignment horizontal="center" vertical="center" shrinkToFit="1"/>
    </xf>
    <xf numFmtId="0" fontId="8" fillId="0" borderId="4" xfId="2" applyFont="1" applyBorder="1" applyAlignment="1">
      <alignment vertical="top" wrapText="1" shrinkToFit="1"/>
    </xf>
    <xf numFmtId="0" fontId="8" fillId="0" borderId="10" xfId="2" applyFont="1" applyBorder="1" applyAlignment="1">
      <alignment vertical="top"/>
    </xf>
    <xf numFmtId="17" fontId="7" fillId="0" borderId="5" xfId="2" applyNumberFormat="1" applyFont="1" applyBorder="1" applyAlignment="1">
      <alignment horizontal="center" vertical="top"/>
    </xf>
    <xf numFmtId="0" fontId="8" fillId="0" borderId="4" xfId="2" applyFont="1" applyBorder="1" applyAlignment="1">
      <alignment vertical="center" shrinkToFit="1"/>
    </xf>
    <xf numFmtId="3" fontId="8" fillId="0" borderId="4" xfId="2" applyNumberFormat="1" applyFont="1" applyBorder="1" applyAlignment="1">
      <alignment vertical="center"/>
    </xf>
    <xf numFmtId="187" fontId="8" fillId="0" borderId="4" xfId="2" applyNumberFormat="1" applyFont="1" applyBorder="1" applyAlignment="1">
      <alignment vertical="center"/>
    </xf>
    <xf numFmtId="0" fontId="8" fillId="0" borderId="0" xfId="2" applyFont="1" applyAlignment="1">
      <alignment vertical="center"/>
    </xf>
    <xf numFmtId="3" fontId="8" fillId="0" borderId="0" xfId="2" applyNumberFormat="1" applyFont="1" applyAlignment="1">
      <alignment vertical="center"/>
    </xf>
    <xf numFmtId="0" fontId="8" fillId="0" borderId="10" xfId="2" applyFont="1" applyBorder="1" applyAlignment="1">
      <alignment vertical="center"/>
    </xf>
    <xf numFmtId="17" fontId="7" fillId="0" borderId="5" xfId="2" applyNumberFormat="1" applyFont="1" applyBorder="1" applyAlignment="1">
      <alignment horizontal="center" vertical="center"/>
    </xf>
    <xf numFmtId="0" fontId="4" fillId="0" borderId="7" xfId="2" applyFont="1" applyBorder="1"/>
    <xf numFmtId="0" fontId="8" fillId="0" borderId="0" xfId="2" applyFont="1" applyAlignment="1">
      <alignment vertical="top" shrinkToFit="1"/>
    </xf>
    <xf numFmtId="43" fontId="8" fillId="0" borderId="10" xfId="1" applyFont="1" applyBorder="1" applyAlignment="1">
      <alignment horizontal="center" vertical="top" wrapText="1" shrinkToFit="1"/>
    </xf>
    <xf numFmtId="0" fontId="8" fillId="0" borderId="10" xfId="2" applyFont="1" applyBorder="1" applyAlignment="1">
      <alignment vertical="top" shrinkToFit="1"/>
    </xf>
    <xf numFmtId="187" fontId="8" fillId="0" borderId="4" xfId="1" applyNumberFormat="1" applyFont="1" applyBorder="1" applyAlignment="1">
      <alignment horizontal="right" vertical="center" shrinkToFit="1"/>
    </xf>
    <xf numFmtId="4" fontId="8" fillId="0" borderId="0" xfId="2" applyNumberFormat="1" applyFont="1" applyAlignment="1">
      <alignment horizontal="left" vertical="center" shrinkToFit="1"/>
    </xf>
    <xf numFmtId="43" fontId="8" fillId="0" borderId="0" xfId="1" applyFont="1" applyBorder="1" applyAlignment="1">
      <alignment horizontal="left" vertical="center" shrinkToFit="1"/>
    </xf>
    <xf numFmtId="4" fontId="8" fillId="0" borderId="10" xfId="2" applyNumberFormat="1" applyFont="1" applyBorder="1" applyAlignment="1">
      <alignment horizontal="left" vertical="center" shrinkToFit="1"/>
    </xf>
    <xf numFmtId="43" fontId="8" fillId="0" borderId="4" xfId="1" applyFont="1" applyBorder="1" applyAlignment="1">
      <alignment horizontal="left" vertical="center" shrinkToFit="1"/>
    </xf>
    <xf numFmtId="49" fontId="8" fillId="0" borderId="5" xfId="2" applyNumberFormat="1" applyFont="1" applyBorder="1" applyAlignment="1">
      <alignment horizontal="center" vertical="center" shrinkToFit="1"/>
    </xf>
    <xf numFmtId="49" fontId="8" fillId="0" borderId="9" xfId="2" applyNumberFormat="1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top" shrinkToFit="1"/>
    </xf>
    <xf numFmtId="49" fontId="8" fillId="0" borderId="5" xfId="2" applyNumberFormat="1" applyFont="1" applyBorder="1" applyAlignment="1">
      <alignment horizontal="center" vertical="top"/>
    </xf>
    <xf numFmtId="43" fontId="8" fillId="0" borderId="4" xfId="1" applyFont="1" applyBorder="1" applyAlignment="1">
      <alignment vertical="center"/>
    </xf>
    <xf numFmtId="187" fontId="8" fillId="0" borderId="4" xfId="1" applyNumberFormat="1" applyFont="1" applyBorder="1" applyAlignment="1">
      <alignment vertical="center"/>
    </xf>
    <xf numFmtId="0" fontId="8" fillId="0" borderId="5" xfId="2" applyFont="1" applyBorder="1" applyAlignment="1">
      <alignment vertical="center"/>
    </xf>
    <xf numFmtId="0" fontId="8" fillId="0" borderId="4" xfId="2" applyFont="1" applyBorder="1" applyAlignment="1">
      <alignment vertical="center"/>
    </xf>
    <xf numFmtId="49" fontId="8" fillId="0" borderId="5" xfId="2" applyNumberFormat="1" applyFont="1" applyBorder="1" applyAlignment="1">
      <alignment horizontal="center" vertical="center"/>
    </xf>
    <xf numFmtId="43" fontId="8" fillId="0" borderId="6" xfId="1" applyFont="1" applyBorder="1" applyAlignment="1">
      <alignment vertical="center"/>
    </xf>
    <xf numFmtId="187" fontId="8" fillId="0" borderId="6" xfId="1" applyNumberFormat="1" applyFont="1" applyBorder="1" applyAlignment="1">
      <alignment vertical="center"/>
    </xf>
    <xf numFmtId="0" fontId="8" fillId="0" borderId="7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0" fontId="8" fillId="0" borderId="9" xfId="2" applyFont="1" applyBorder="1" applyAlignment="1">
      <alignment vertical="center"/>
    </xf>
    <xf numFmtId="0" fontId="8" fillId="0" borderId="6" xfId="2" applyFont="1" applyBorder="1" applyAlignment="1">
      <alignment vertical="center"/>
    </xf>
    <xf numFmtId="49" fontId="8" fillId="0" borderId="7" xfId="2" applyNumberFormat="1" applyFont="1" applyBorder="1" applyAlignment="1">
      <alignment horizontal="center" vertical="center"/>
    </xf>
    <xf numFmtId="4" fontId="8" fillId="0" borderId="4" xfId="2" applyNumberFormat="1" applyFont="1" applyBorder="1" applyAlignment="1">
      <alignment vertical="center"/>
    </xf>
    <xf numFmtId="4" fontId="8" fillId="0" borderId="0" xfId="2" applyNumberFormat="1" applyFont="1" applyAlignment="1">
      <alignment vertical="center"/>
    </xf>
    <xf numFmtId="3" fontId="8" fillId="0" borderId="6" xfId="2" applyNumberFormat="1" applyFont="1" applyBorder="1" applyAlignment="1">
      <alignment vertical="center"/>
    </xf>
    <xf numFmtId="187" fontId="8" fillId="0" borderId="6" xfId="2" applyNumberFormat="1" applyFont="1" applyBorder="1" applyAlignment="1">
      <alignment vertical="center"/>
    </xf>
    <xf numFmtId="3" fontId="8" fillId="0" borderId="1" xfId="2" applyNumberFormat="1" applyFont="1" applyBorder="1" applyAlignment="1">
      <alignment vertical="center"/>
    </xf>
    <xf numFmtId="43" fontId="8" fillId="0" borderId="6" xfId="4" applyFont="1" applyBorder="1" applyAlignment="1">
      <alignment horizontal="right" vertical="top" shrinkToFit="1"/>
    </xf>
    <xf numFmtId="43" fontId="8" fillId="0" borderId="6" xfId="1" applyFont="1" applyBorder="1" applyAlignment="1">
      <alignment horizontal="center" vertical="top" shrinkToFit="1"/>
    </xf>
    <xf numFmtId="0" fontId="8" fillId="0" borderId="7" xfId="0" applyFont="1" applyBorder="1" applyAlignment="1">
      <alignment horizontal="center" vertical="top" shrinkToFit="1"/>
    </xf>
    <xf numFmtId="0" fontId="8" fillId="0" borderId="1" xfId="2" applyFont="1" applyBorder="1" applyAlignment="1">
      <alignment horizontal="left" vertical="top" shrinkToFit="1"/>
    </xf>
    <xf numFmtId="43" fontId="8" fillId="0" borderId="1" xfId="4" applyFont="1" applyBorder="1" applyAlignment="1">
      <alignment horizontal="right" vertical="top" shrinkToFit="1"/>
    </xf>
    <xf numFmtId="0" fontId="8" fillId="0" borderId="9" xfId="2" applyFont="1" applyBorder="1" applyAlignment="1">
      <alignment horizontal="left" vertical="top" shrinkToFit="1"/>
    </xf>
    <xf numFmtId="0" fontId="8" fillId="0" borderId="9" xfId="0" applyFont="1" applyBorder="1" applyAlignment="1">
      <alignment horizontal="center" vertical="top" wrapText="1" shrinkToFit="1"/>
    </xf>
    <xf numFmtId="0" fontId="8" fillId="0" borderId="7" xfId="2" applyFont="1" applyBorder="1" applyAlignment="1">
      <alignment horizontal="left" vertical="top" shrinkToFit="1"/>
    </xf>
    <xf numFmtId="0" fontId="8" fillId="0" borderId="6" xfId="2" applyFont="1" applyBorder="1" applyAlignment="1">
      <alignment vertical="top" shrinkToFit="1"/>
    </xf>
    <xf numFmtId="0" fontId="8" fillId="0" borderId="4" xfId="2" applyFont="1" applyBorder="1" applyAlignment="1">
      <alignment horizontal="left" vertical="top" wrapText="1" shrinkToFit="1"/>
    </xf>
    <xf numFmtId="43" fontId="8" fillId="0" borderId="4" xfId="4" applyFont="1" applyBorder="1" applyAlignment="1">
      <alignment horizontal="right" vertical="top" shrinkToFit="1"/>
    </xf>
    <xf numFmtId="4" fontId="8" fillId="0" borderId="0" xfId="2" applyNumberFormat="1" applyFont="1" applyAlignment="1">
      <alignment horizontal="left" vertical="top" shrinkToFit="1"/>
    </xf>
    <xf numFmtId="43" fontId="8" fillId="0" borderId="0" xfId="4" applyFont="1" applyBorder="1" applyAlignment="1">
      <alignment horizontal="right" vertical="top" shrinkToFit="1"/>
    </xf>
    <xf numFmtId="4" fontId="8" fillId="0" borderId="10" xfId="2" applyNumberFormat="1" applyFont="1" applyBorder="1" applyAlignment="1">
      <alignment horizontal="left" vertical="top" shrinkToFit="1"/>
    </xf>
    <xf numFmtId="0" fontId="8" fillId="0" borderId="5" xfId="2" applyFont="1" applyBorder="1" applyAlignment="1">
      <alignment horizontal="left" vertical="top" shrinkToFit="1"/>
    </xf>
    <xf numFmtId="43" fontId="8" fillId="0" borderId="6" xfId="4" applyFont="1" applyBorder="1" applyAlignment="1">
      <alignment horizontal="right" shrinkToFit="1"/>
    </xf>
    <xf numFmtId="43" fontId="8" fillId="0" borderId="1" xfId="4" applyFont="1" applyBorder="1" applyAlignment="1">
      <alignment horizontal="right" vertical="center" shrinkToFit="1"/>
    </xf>
    <xf numFmtId="43" fontId="8" fillId="0" borderId="6" xfId="4" applyFont="1" applyBorder="1" applyAlignment="1">
      <alignment horizontal="center" vertical="center" shrinkToFit="1"/>
    </xf>
    <xf numFmtId="0" fontId="8" fillId="0" borderId="7" xfId="2" applyFont="1" applyBorder="1" applyAlignment="1">
      <alignment horizontal="left" shrinkToFit="1"/>
    </xf>
    <xf numFmtId="43" fontId="8" fillId="0" borderId="4" xfId="4" applyFont="1" applyBorder="1" applyAlignment="1">
      <alignment horizontal="right" shrinkToFit="1"/>
    </xf>
    <xf numFmtId="43" fontId="8" fillId="0" borderId="0" xfId="4" applyFont="1" applyBorder="1" applyAlignment="1">
      <alignment horizontal="right" vertical="center" shrinkToFit="1"/>
    </xf>
    <xf numFmtId="43" fontId="8" fillId="0" borderId="4" xfId="4" applyFont="1" applyBorder="1" applyAlignment="1">
      <alignment horizontal="right" vertical="center" shrinkToFit="1"/>
    </xf>
    <xf numFmtId="0" fontId="8" fillId="0" borderId="5" xfId="2" applyFont="1" applyBorder="1" applyAlignment="1">
      <alignment horizontal="left" shrinkToFit="1"/>
    </xf>
    <xf numFmtId="43" fontId="8" fillId="0" borderId="6" xfId="4" applyFont="1" applyBorder="1" applyAlignment="1">
      <alignment horizontal="right" vertical="center" shrinkToFit="1"/>
    </xf>
    <xf numFmtId="0" fontId="8" fillId="0" borderId="7" xfId="2" applyFont="1" applyBorder="1" applyAlignment="1">
      <alignment horizontal="center" vertical="top" shrinkToFit="1"/>
    </xf>
    <xf numFmtId="0" fontId="8" fillId="0" borderId="2" xfId="2" applyFont="1" applyBorder="1" applyAlignment="1">
      <alignment horizontal="center" vertical="top" shrinkToFit="1"/>
    </xf>
    <xf numFmtId="0" fontId="8" fillId="0" borderId="6" xfId="2" applyFont="1" applyBorder="1" applyAlignment="1">
      <alignment horizontal="center" vertical="top" shrinkToFit="1"/>
    </xf>
    <xf numFmtId="0" fontId="8" fillId="0" borderId="6" xfId="2" applyFont="1" applyBorder="1" applyAlignment="1">
      <alignment horizontal="center" vertical="top" wrapText="1" shrinkToFit="1"/>
    </xf>
    <xf numFmtId="43" fontId="8" fillId="0" borderId="9" xfId="1" applyFont="1" applyBorder="1" applyAlignment="1">
      <alignment horizontal="left" vertical="top" wrapText="1" shrinkToFit="1"/>
    </xf>
    <xf numFmtId="0" fontId="8" fillId="2" borderId="6" xfId="2" applyFont="1" applyFill="1" applyBorder="1" applyAlignment="1">
      <alignment horizontal="center" vertical="top" shrinkToFit="1"/>
    </xf>
    <xf numFmtId="0" fontId="8" fillId="2" borderId="6" xfId="2" applyFont="1" applyFill="1" applyBorder="1" applyAlignment="1">
      <alignment horizontal="left" vertical="top" shrinkToFit="1"/>
    </xf>
    <xf numFmtId="43" fontId="8" fillId="2" borderId="6" xfId="4" applyFont="1" applyFill="1" applyBorder="1" applyAlignment="1">
      <alignment horizontal="right" vertical="top" shrinkToFit="1"/>
    </xf>
    <xf numFmtId="43" fontId="8" fillId="2" borderId="6" xfId="1" applyFont="1" applyFill="1" applyBorder="1" applyAlignment="1">
      <alignment horizontal="center" vertical="top" shrinkToFit="1"/>
    </xf>
    <xf numFmtId="0" fontId="8" fillId="2" borderId="7" xfId="2" applyFont="1" applyFill="1" applyBorder="1" applyAlignment="1">
      <alignment horizontal="center" vertical="top" shrinkToFit="1"/>
    </xf>
    <xf numFmtId="0" fontId="8" fillId="2" borderId="1" xfId="2" applyFont="1" applyFill="1" applyBorder="1" applyAlignment="1">
      <alignment horizontal="left" vertical="top" shrinkToFit="1"/>
    </xf>
    <xf numFmtId="43" fontId="8" fillId="2" borderId="1" xfId="4" applyFont="1" applyFill="1" applyBorder="1" applyAlignment="1">
      <alignment horizontal="right" vertical="top" shrinkToFit="1"/>
    </xf>
    <xf numFmtId="0" fontId="8" fillId="2" borderId="9" xfId="2" applyFont="1" applyFill="1" applyBorder="1" applyAlignment="1">
      <alignment horizontal="left" vertical="top" shrinkToFit="1"/>
    </xf>
    <xf numFmtId="0" fontId="8" fillId="2" borderId="9" xfId="0" applyFont="1" applyFill="1" applyBorder="1" applyAlignment="1">
      <alignment horizontal="center" vertical="top" wrapText="1" shrinkToFit="1"/>
    </xf>
    <xf numFmtId="0" fontId="8" fillId="2" borderId="7" xfId="2" applyFont="1" applyFill="1" applyBorder="1" applyAlignment="1">
      <alignment horizontal="left" vertical="top" shrinkToFit="1"/>
    </xf>
    <xf numFmtId="0" fontId="4" fillId="2" borderId="5" xfId="2" applyFont="1" applyFill="1" applyBorder="1" applyAlignment="1">
      <alignment vertical="top"/>
    </xf>
    <xf numFmtId="0" fontId="4" fillId="2" borderId="0" xfId="2" applyFont="1" applyFill="1" applyAlignment="1">
      <alignment vertical="top"/>
    </xf>
    <xf numFmtId="0" fontId="4" fillId="2" borderId="1" xfId="2" applyFont="1" applyFill="1" applyBorder="1" applyAlignment="1">
      <alignment vertical="top"/>
    </xf>
    <xf numFmtId="0" fontId="8" fillId="0" borderId="2" xfId="2" applyFont="1" applyBorder="1" applyAlignment="1">
      <alignment horizontal="left" vertical="top" wrapText="1" shrinkToFit="1"/>
    </xf>
    <xf numFmtId="43" fontId="8" fillId="0" borderId="2" xfId="4" applyFont="1" applyBorder="1" applyAlignment="1">
      <alignment horizontal="right" vertical="top" shrinkToFit="1"/>
    </xf>
    <xf numFmtId="0" fontId="8" fillId="0" borderId="3" xfId="2" applyFont="1" applyBorder="1" applyAlignment="1">
      <alignment horizontal="center" vertical="top" shrinkToFit="1"/>
    </xf>
    <xf numFmtId="0" fontId="8" fillId="0" borderId="2" xfId="2" applyFont="1" applyBorder="1" applyAlignment="1">
      <alignment horizontal="center" vertical="top" wrapText="1" shrinkToFit="1"/>
    </xf>
    <xf numFmtId="43" fontId="8" fillId="0" borderId="15" xfId="4" applyFont="1" applyBorder="1" applyAlignment="1">
      <alignment horizontal="right" vertical="top" shrinkToFit="1"/>
    </xf>
    <xf numFmtId="43" fontId="8" fillId="0" borderId="8" xfId="1" applyFont="1" applyBorder="1" applyAlignment="1">
      <alignment horizontal="left" vertical="top" wrapText="1" shrinkToFit="1"/>
    </xf>
    <xf numFmtId="0" fontId="8" fillId="0" borderId="4" xfId="2" applyFont="1" applyBorder="1" applyAlignment="1">
      <alignment horizontal="center" vertical="center" wrapText="1" shrinkToFit="1"/>
    </xf>
    <xf numFmtId="43" fontId="8" fillId="0" borderId="10" xfId="1" applyFont="1" applyBorder="1" applyAlignment="1">
      <alignment horizontal="left" wrapText="1" shrinkToFit="1"/>
    </xf>
    <xf numFmtId="0" fontId="8" fillId="0" borderId="6" xfId="2" applyFont="1" applyBorder="1" applyAlignment="1">
      <alignment horizontal="center" vertical="center" wrapText="1" shrinkToFit="1"/>
    </xf>
    <xf numFmtId="43" fontId="8" fillId="0" borderId="9" xfId="1" applyFont="1" applyBorder="1" applyAlignment="1">
      <alignment horizontal="left" wrapText="1" shrinkToFit="1"/>
    </xf>
    <xf numFmtId="43" fontId="8" fillId="0" borderId="9" xfId="1" applyFont="1" applyBorder="1" applyAlignment="1">
      <alignment horizontal="center" shrinkToFit="1"/>
    </xf>
    <xf numFmtId="43" fontId="8" fillId="0" borderId="9" xfId="1" applyFont="1" applyBorder="1" applyAlignment="1">
      <alignment horizontal="center" vertical="top" wrapText="1" shrinkToFit="1"/>
    </xf>
    <xf numFmtId="0" fontId="8" fillId="0" borderId="2" xfId="2" applyFont="1" applyBorder="1" applyAlignment="1">
      <alignment horizontal="center" vertical="top" wrapText="1" shrinkToFit="1"/>
    </xf>
    <xf numFmtId="43" fontId="8" fillId="0" borderId="2" xfId="1" applyFont="1" applyBorder="1" applyAlignment="1">
      <alignment horizontal="center" wrapText="1" shrinkToFit="1"/>
    </xf>
    <xf numFmtId="49" fontId="8" fillId="0" borderId="5" xfId="2" applyNumberFormat="1" applyFont="1" applyBorder="1" applyAlignment="1">
      <alignment horizontal="center" vertical="top" shrinkToFit="1"/>
    </xf>
    <xf numFmtId="0" fontId="8" fillId="0" borderId="6" xfId="2" applyFont="1" applyBorder="1" applyAlignment="1">
      <alignment horizontal="center" vertical="top" wrapText="1" shrinkToFit="1"/>
    </xf>
    <xf numFmtId="4" fontId="8" fillId="0" borderId="6" xfId="2" applyNumberFormat="1" applyFont="1" applyBorder="1" applyAlignment="1">
      <alignment shrinkToFit="1"/>
    </xf>
    <xf numFmtId="43" fontId="8" fillId="0" borderId="6" xfId="1" applyFont="1" applyBorder="1" applyAlignment="1">
      <alignment horizontal="center" wrapText="1" shrinkToFit="1"/>
    </xf>
    <xf numFmtId="43" fontId="8" fillId="0" borderId="2" xfId="1" applyFont="1" applyBorder="1" applyAlignment="1">
      <alignment horizontal="center" vertical="top" wrapText="1" shrinkToFit="1"/>
    </xf>
    <xf numFmtId="0" fontId="8" fillId="0" borderId="4" xfId="2" applyFont="1" applyBorder="1" applyAlignment="1">
      <alignment horizontal="center" vertical="top" shrinkToFit="1"/>
    </xf>
    <xf numFmtId="4" fontId="8" fillId="0" borderId="4" xfId="2" applyNumberFormat="1" applyFont="1" applyBorder="1" applyAlignment="1">
      <alignment horizontal="left" vertical="top" shrinkToFit="1"/>
    </xf>
    <xf numFmtId="43" fontId="8" fillId="0" borderId="4" xfId="1" applyFont="1" applyBorder="1" applyAlignment="1">
      <alignment horizontal="center" vertical="top" wrapText="1" shrinkToFit="1"/>
    </xf>
    <xf numFmtId="4" fontId="8" fillId="0" borderId="6" xfId="2" applyNumberFormat="1" applyFont="1" applyBorder="1" applyAlignment="1">
      <alignment horizontal="left" shrinkToFit="1"/>
    </xf>
    <xf numFmtId="43" fontId="8" fillId="0" borderId="6" xfId="1" applyFont="1" applyBorder="1" applyAlignment="1">
      <alignment horizontal="center" vertical="top" wrapText="1" shrinkToFit="1"/>
    </xf>
    <xf numFmtId="0" fontId="7" fillId="0" borderId="4" xfId="2" applyFont="1" applyBorder="1"/>
    <xf numFmtId="0" fontId="8" fillId="0" borderId="4" xfId="0" applyFont="1" applyBorder="1" applyAlignment="1">
      <alignment horizontal="center" vertical="center" shrinkToFit="1"/>
    </xf>
    <xf numFmtId="0" fontId="7" fillId="0" borderId="4" xfId="2" applyFont="1" applyBorder="1" applyAlignment="1">
      <alignment vertical="top"/>
    </xf>
    <xf numFmtId="4" fontId="8" fillId="0" borderId="4" xfId="2" applyNumberFormat="1" applyFont="1" applyBorder="1" applyAlignment="1">
      <alignment horizontal="right" vertical="top"/>
    </xf>
    <xf numFmtId="43" fontId="8" fillId="0" borderId="6" xfId="1" applyFont="1" applyBorder="1" applyAlignment="1">
      <alignment horizontal="right" vertical="top" shrinkToFit="1"/>
    </xf>
    <xf numFmtId="4" fontId="8" fillId="0" borderId="6" xfId="2" applyNumberFormat="1" applyFont="1" applyBorder="1" applyAlignment="1">
      <alignment vertical="top" shrinkToFit="1"/>
    </xf>
    <xf numFmtId="49" fontId="8" fillId="0" borderId="7" xfId="2" applyNumberFormat="1" applyFont="1" applyBorder="1" applyAlignment="1">
      <alignment horizontal="center" vertical="top" shrinkToFit="1"/>
    </xf>
    <xf numFmtId="43" fontId="3" fillId="0" borderId="6" xfId="1" applyFont="1" applyBorder="1" applyAlignment="1">
      <alignment horizontal="center" vertical="center" shrinkToFit="1"/>
    </xf>
    <xf numFmtId="0" fontId="3" fillId="0" borderId="6" xfId="2" applyFont="1" applyBorder="1" applyAlignment="1">
      <alignment vertical="center" shrinkToFit="1"/>
    </xf>
    <xf numFmtId="0" fontId="3" fillId="0" borderId="4" xfId="2" applyFont="1" applyBorder="1" applyAlignment="1">
      <alignment horizontal="center" vertical="center" shrinkToFit="1"/>
    </xf>
    <xf numFmtId="43" fontId="3" fillId="0" borderId="4" xfId="1" applyFont="1" applyBorder="1" applyAlignment="1">
      <alignment horizontal="center" vertical="center" shrinkToFit="1"/>
    </xf>
    <xf numFmtId="0" fontId="3" fillId="0" borderId="4" xfId="2" applyFont="1" applyBorder="1" applyAlignment="1">
      <alignment vertical="center" shrinkToFit="1"/>
    </xf>
    <xf numFmtId="0" fontId="5" fillId="0" borderId="11" xfId="2" applyFont="1" applyBorder="1" applyAlignment="1">
      <alignment horizontal="center" vertical="center"/>
    </xf>
    <xf numFmtId="0" fontId="5" fillId="0" borderId="11" xfId="2" applyFont="1" applyBorder="1" applyAlignment="1">
      <alignment vertical="center" wrapText="1" shrinkToFit="1"/>
    </xf>
    <xf numFmtId="0" fontId="5" fillId="0" borderId="11" xfId="2" applyFont="1" applyBorder="1" applyAlignment="1">
      <alignment vertical="center"/>
    </xf>
    <xf numFmtId="187" fontId="5" fillId="0" borderId="11" xfId="2" applyNumberFormat="1" applyFont="1" applyBorder="1" applyAlignment="1">
      <alignment vertical="center"/>
    </xf>
    <xf numFmtId="0" fontId="5" fillId="0" borderId="11" xfId="2" applyFont="1" applyBorder="1" applyAlignment="1">
      <alignment vertical="center" wrapText="1"/>
    </xf>
    <xf numFmtId="0" fontId="5" fillId="0" borderId="11" xfId="2" applyFont="1" applyBorder="1" applyAlignment="1">
      <alignment horizontal="center" vertical="center" shrinkToFit="1"/>
    </xf>
    <xf numFmtId="0" fontId="5" fillId="0" borderId="11" xfId="2" applyFont="1" applyBorder="1" applyAlignment="1">
      <alignment vertical="top" wrapText="1" shrinkToFit="1"/>
    </xf>
    <xf numFmtId="0" fontId="5" fillId="0" borderId="12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4" fillId="0" borderId="0" xfId="2" applyFont="1" applyAlignment="1">
      <alignment shrinkToFit="1"/>
    </xf>
    <xf numFmtId="187" fontId="8" fillId="0" borderId="0" xfId="2" applyNumberFormat="1" applyFont="1"/>
    <xf numFmtId="0" fontId="4" fillId="0" borderId="0" xfId="2" applyFont="1" applyAlignment="1">
      <alignment horizontal="center" shrinkToFit="1"/>
    </xf>
    <xf numFmtId="0" fontId="4" fillId="0" borderId="0" xfId="2" applyFont="1" applyAlignment="1">
      <alignment vertical="top" shrinkToFit="1"/>
    </xf>
    <xf numFmtId="0" fontId="2" fillId="0" borderId="0" xfId="2" applyFont="1" applyAlignment="1">
      <alignment horizontal="center" vertical="top" shrinkToFit="1"/>
    </xf>
    <xf numFmtId="0" fontId="3" fillId="0" borderId="0" xfId="2" applyFont="1" applyAlignment="1">
      <alignment vertical="top" shrinkToFit="1"/>
    </xf>
    <xf numFmtId="0" fontId="3" fillId="0" borderId="0" xfId="2" applyFont="1" applyAlignment="1">
      <alignment horizontal="left" vertical="top" shrinkToFit="1"/>
    </xf>
    <xf numFmtId="43" fontId="3" fillId="0" borderId="0" xfId="1" applyFont="1" applyAlignment="1">
      <alignment horizontal="center" vertical="top" shrinkToFit="1"/>
    </xf>
    <xf numFmtId="0" fontId="1" fillId="0" borderId="0" xfId="2" applyAlignment="1">
      <alignment vertical="top"/>
    </xf>
    <xf numFmtId="0" fontId="3" fillId="0" borderId="0" xfId="2" applyFont="1" applyAlignment="1">
      <alignment horizontal="center" vertical="top" shrinkToFit="1"/>
    </xf>
    <xf numFmtId="0" fontId="3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0" fontId="3" fillId="0" borderId="2" xfId="2" applyFont="1" applyBorder="1" applyAlignment="1">
      <alignment horizontal="center" vertical="top" shrinkToFit="1"/>
    </xf>
    <xf numFmtId="0" fontId="3" fillId="0" borderId="2" xfId="2" applyFont="1" applyBorder="1" applyAlignment="1">
      <alignment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0" fontId="2" fillId="0" borderId="4" xfId="2" applyFont="1" applyBorder="1" applyAlignment="1">
      <alignment horizontal="center" vertical="top" shrinkToFit="1"/>
    </xf>
    <xf numFmtId="0" fontId="3" fillId="0" borderId="4" xfId="2" applyFont="1" applyBorder="1" applyAlignment="1">
      <alignment horizontal="center" vertical="top" shrinkToFit="1"/>
    </xf>
    <xf numFmtId="0" fontId="3" fillId="0" borderId="4" xfId="2" applyFont="1" applyBorder="1" applyAlignment="1">
      <alignment vertical="top" shrinkToFit="1"/>
    </xf>
    <xf numFmtId="49" fontId="2" fillId="0" borderId="4" xfId="2" applyNumberFormat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0" fontId="3" fillId="0" borderId="6" xfId="2" applyFont="1" applyBorder="1" applyAlignment="1">
      <alignment horizontal="center" vertical="top" shrinkToFit="1"/>
    </xf>
    <xf numFmtId="0" fontId="3" fillId="0" borderId="6" xfId="2" applyFont="1" applyBorder="1" applyAlignment="1">
      <alignment vertical="top" shrinkToFit="1"/>
    </xf>
    <xf numFmtId="49" fontId="2" fillId="0" borderId="6" xfId="2" applyNumberFormat="1" applyFont="1" applyBorder="1" applyAlignment="1">
      <alignment horizontal="center" vertical="top" shrinkToFit="1"/>
    </xf>
    <xf numFmtId="43" fontId="5" fillId="0" borderId="11" xfId="1" applyFont="1" applyBorder="1" applyAlignment="1">
      <alignment horizontal="right" vertical="top" shrinkToFit="1"/>
    </xf>
    <xf numFmtId="0" fontId="5" fillId="0" borderId="2" xfId="2" applyFont="1" applyBorder="1" applyAlignment="1">
      <alignment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43" fontId="5" fillId="0" borderId="4" xfId="1" applyFont="1" applyBorder="1" applyAlignment="1">
      <alignment horizontal="right" vertical="top" shrinkToFit="1"/>
    </xf>
    <xf numFmtId="49" fontId="5" fillId="0" borderId="4" xfId="2" applyNumberFormat="1" applyFont="1" applyBorder="1" applyAlignment="1">
      <alignment horizontal="center" vertical="top" shrinkToFit="1"/>
    </xf>
    <xf numFmtId="4" fontId="5" fillId="0" borderId="4" xfId="2" applyNumberFormat="1" applyFont="1" applyBorder="1" applyAlignment="1">
      <alignment vertical="top" shrinkToFit="1"/>
    </xf>
    <xf numFmtId="43" fontId="5" fillId="0" borderId="6" xfId="1" applyFont="1" applyBorder="1" applyAlignment="1">
      <alignment horizontal="right" vertical="top" shrinkToFit="1"/>
    </xf>
    <xf numFmtId="4" fontId="5" fillId="0" borderId="6" xfId="2" applyNumberFormat="1" applyFont="1" applyBorder="1" applyAlignment="1">
      <alignment vertical="top" shrinkToFit="1"/>
    </xf>
    <xf numFmtId="49" fontId="5" fillId="0" borderId="6" xfId="2" applyNumberFormat="1" applyFont="1" applyBorder="1" applyAlignment="1">
      <alignment horizontal="center" vertical="top" shrinkToFit="1"/>
    </xf>
    <xf numFmtId="0" fontId="1" fillId="0" borderId="1" xfId="2" applyBorder="1" applyAlignment="1">
      <alignment vertical="top"/>
    </xf>
    <xf numFmtId="3" fontId="5" fillId="0" borderId="4" xfId="2" applyNumberFormat="1" applyFont="1" applyBorder="1" applyAlignment="1">
      <alignment vertical="top"/>
    </xf>
    <xf numFmtId="43" fontId="5" fillId="0" borderId="4" xfId="4" applyFont="1" applyBorder="1" applyAlignment="1">
      <alignment horizontal="right" vertical="top"/>
    </xf>
    <xf numFmtId="0" fontId="6" fillId="0" borderId="4" xfId="2" applyFont="1" applyBorder="1" applyAlignment="1">
      <alignment vertical="top"/>
    </xf>
    <xf numFmtId="4" fontId="5" fillId="0" borderId="4" xfId="2" applyNumberFormat="1" applyFont="1" applyBorder="1" applyAlignment="1">
      <alignment horizontal="center" vertical="top"/>
    </xf>
    <xf numFmtId="49" fontId="5" fillId="0" borderId="4" xfId="2" applyNumberFormat="1" applyFont="1" applyBorder="1" applyAlignment="1">
      <alignment horizontal="center" vertical="top"/>
    </xf>
    <xf numFmtId="0" fontId="6" fillId="0" borderId="6" xfId="2" applyFont="1" applyBorder="1" applyAlignment="1">
      <alignment vertical="top"/>
    </xf>
    <xf numFmtId="4" fontId="5" fillId="0" borderId="4" xfId="2" applyNumberFormat="1" applyFont="1" applyBorder="1" applyAlignment="1">
      <alignment horizontal="right" vertical="top"/>
    </xf>
    <xf numFmtId="0" fontId="12" fillId="0" borderId="4" xfId="2" applyFont="1" applyBorder="1" applyAlignment="1">
      <alignment horizontal="center" vertical="top"/>
    </xf>
    <xf numFmtId="188" fontId="5" fillId="0" borderId="6" xfId="2" applyNumberFormat="1" applyFont="1" applyBorder="1" applyAlignment="1">
      <alignment horizontal="center" vertical="top" shrinkToFit="1"/>
    </xf>
    <xf numFmtId="188" fontId="5" fillId="0" borderId="4" xfId="2" applyNumberFormat="1" applyFont="1" applyBorder="1" applyAlignment="1">
      <alignment horizontal="center" vertical="top" shrinkToFit="1"/>
    </xf>
    <xf numFmtId="0" fontId="2" fillId="0" borderId="6" xfId="2" applyFont="1" applyBorder="1" applyAlignment="1">
      <alignment vertical="top" shrinkToFit="1"/>
    </xf>
    <xf numFmtId="188" fontId="2" fillId="0" borderId="6" xfId="2" applyNumberFormat="1" applyFont="1" applyBorder="1" applyAlignment="1">
      <alignment horizontal="center" vertical="top" shrinkToFit="1"/>
    </xf>
    <xf numFmtId="4" fontId="5" fillId="0" borderId="6" xfId="2" applyNumberFormat="1" applyFont="1" applyBorder="1" applyAlignment="1">
      <alignment horizontal="right" vertical="top" shrinkToFit="1"/>
    </xf>
    <xf numFmtId="4" fontId="5" fillId="0" borderId="4" xfId="2" applyNumberFormat="1" applyFont="1" applyBorder="1" applyAlignment="1">
      <alignment horizontal="right" vertical="top" shrinkToFit="1"/>
    </xf>
    <xf numFmtId="43" fontId="5" fillId="0" borderId="6" xfId="4" applyFont="1" applyBorder="1" applyAlignment="1">
      <alignment horizontal="center" vertical="top" shrinkToFit="1"/>
    </xf>
    <xf numFmtId="0" fontId="5" fillId="0" borderId="4" xfId="2" applyFont="1" applyBorder="1" applyAlignment="1">
      <alignment vertical="top" wrapText="1"/>
    </xf>
    <xf numFmtId="0" fontId="6" fillId="0" borderId="4" xfId="2" applyFont="1" applyBorder="1" applyAlignment="1">
      <alignment horizontal="center" vertical="top"/>
    </xf>
    <xf numFmtId="0" fontId="5" fillId="0" borderId="6" xfId="2" applyFont="1" applyBorder="1" applyAlignment="1">
      <alignment vertical="top"/>
    </xf>
    <xf numFmtId="0" fontId="5" fillId="0" borderId="6" xfId="2" applyFont="1" applyBorder="1" applyAlignment="1">
      <alignment vertical="top" wrapText="1"/>
    </xf>
    <xf numFmtId="4" fontId="5" fillId="0" borderId="6" xfId="2" applyNumberFormat="1" applyFont="1" applyBorder="1" applyAlignment="1">
      <alignment vertical="top"/>
    </xf>
    <xf numFmtId="0" fontId="8" fillId="0" borderId="4" xfId="3" applyFont="1" applyBorder="1" applyAlignment="1">
      <alignment horizontal="center" vertical="top" shrinkToFit="1"/>
    </xf>
    <xf numFmtId="49" fontId="5" fillId="0" borderId="4" xfId="3" applyNumberFormat="1" applyFont="1" applyBorder="1" applyAlignment="1">
      <alignment horizontal="center" vertical="top" shrinkToFit="1"/>
    </xf>
    <xf numFmtId="0" fontId="13" fillId="0" borderId="0" xfId="3" applyFont="1" applyAlignment="1">
      <alignment horizontal="center" vertical="top"/>
    </xf>
    <xf numFmtId="4" fontId="5" fillId="0" borderId="4" xfId="3" applyNumberFormat="1" applyFont="1" applyBorder="1" applyAlignment="1">
      <alignment horizontal="center" vertical="top" shrinkToFit="1"/>
    </xf>
    <xf numFmtId="0" fontId="5" fillId="0" borderId="6" xfId="3" applyFont="1" applyBorder="1" applyAlignment="1">
      <alignment horizontal="left" vertical="top" shrinkToFit="1"/>
    </xf>
    <xf numFmtId="0" fontId="8" fillId="0" borderId="6" xfId="3" applyFont="1" applyBorder="1" applyAlignment="1">
      <alignment horizontal="center" vertical="top" shrinkToFit="1"/>
    </xf>
    <xf numFmtId="4" fontId="5" fillId="0" borderId="6" xfId="3" applyNumberFormat="1" applyFont="1" applyBorder="1" applyAlignment="1">
      <alignment horizontal="center" vertical="top" shrinkToFit="1"/>
    </xf>
    <xf numFmtId="49" fontId="8" fillId="0" borderId="6" xfId="3" applyNumberFormat="1" applyFont="1" applyBorder="1" applyAlignment="1">
      <alignment horizontal="center" vertical="top" shrinkToFit="1"/>
    </xf>
    <xf numFmtId="0" fontId="13" fillId="0" borderId="1" xfId="3" applyFont="1" applyBorder="1" applyAlignment="1">
      <alignment horizontal="center" vertical="top"/>
    </xf>
    <xf numFmtId="0" fontId="5" fillId="0" borderId="0" xfId="3" applyFont="1" applyAlignment="1">
      <alignment horizontal="center" vertical="top" shrinkToFit="1"/>
    </xf>
    <xf numFmtId="43" fontId="5" fillId="0" borderId="0" xfId="1" applyFont="1" applyBorder="1" applyAlignment="1">
      <alignment horizontal="center" vertical="top" shrinkToFit="1"/>
    </xf>
    <xf numFmtId="0" fontId="8" fillId="0" borderId="5" xfId="3" applyFont="1" applyBorder="1" applyAlignment="1">
      <alignment horizontal="center" vertical="top" shrinkToFit="1"/>
    </xf>
    <xf numFmtId="4" fontId="5" fillId="0" borderId="0" xfId="3" applyNumberFormat="1" applyFont="1" applyAlignment="1">
      <alignment horizontal="center" vertical="top" shrinkToFit="1"/>
    </xf>
    <xf numFmtId="4" fontId="5" fillId="0" borderId="10" xfId="3" applyNumberFormat="1" applyFont="1" applyBorder="1" applyAlignment="1">
      <alignment horizontal="center" vertical="top" shrinkToFit="1"/>
    </xf>
    <xf numFmtId="0" fontId="8" fillId="0" borderId="7" xfId="3" applyFont="1" applyBorder="1" applyAlignment="1">
      <alignment horizontal="center" vertical="top" shrinkToFit="1"/>
    </xf>
    <xf numFmtId="4" fontId="5" fillId="0" borderId="1" xfId="3" applyNumberFormat="1" applyFont="1" applyBorder="1" applyAlignment="1">
      <alignment horizontal="center" vertical="top" shrinkToFit="1"/>
    </xf>
    <xf numFmtId="43" fontId="5" fillId="0" borderId="1" xfId="1" applyFont="1" applyBorder="1" applyAlignment="1">
      <alignment horizontal="center" vertical="top" shrinkToFit="1"/>
    </xf>
    <xf numFmtId="0" fontId="8" fillId="0" borderId="9" xfId="3" applyFont="1" applyBorder="1" applyAlignment="1">
      <alignment horizontal="center" vertical="top" shrinkToFit="1"/>
    </xf>
    <xf numFmtId="4" fontId="5" fillId="0" borderId="9" xfId="3" applyNumberFormat="1" applyFont="1" applyBorder="1" applyAlignment="1">
      <alignment horizontal="center" vertical="top" shrinkToFit="1"/>
    </xf>
    <xf numFmtId="188" fontId="5" fillId="0" borderId="4" xfId="3" applyNumberFormat="1" applyFont="1" applyBorder="1" applyAlignment="1">
      <alignment horizontal="center" vertical="top" shrinkToFit="1"/>
    </xf>
    <xf numFmtId="43" fontId="2" fillId="0" borderId="0" xfId="1" applyFont="1" applyBorder="1" applyAlignment="1">
      <alignment horizontal="center" vertical="top" shrinkToFit="1"/>
    </xf>
    <xf numFmtId="0" fontId="2" fillId="0" borderId="10" xfId="3" applyFont="1" applyBorder="1" applyAlignment="1">
      <alignment horizontal="center" vertical="top" shrinkToFit="1"/>
    </xf>
    <xf numFmtId="0" fontId="5" fillId="0" borderId="1" xfId="3" applyFont="1" applyBorder="1" applyAlignment="1">
      <alignment horizontal="center" vertical="top" shrinkToFit="1"/>
    </xf>
    <xf numFmtId="43" fontId="2" fillId="0" borderId="1" xfId="1" applyFont="1" applyBorder="1" applyAlignment="1">
      <alignment horizontal="center" vertical="top" shrinkToFit="1"/>
    </xf>
    <xf numFmtId="0" fontId="2" fillId="0" borderId="9" xfId="3" applyFont="1" applyBorder="1" applyAlignment="1">
      <alignment horizontal="center" vertical="top" shrinkToFit="1"/>
    </xf>
    <xf numFmtId="188" fontId="2" fillId="0" borderId="6" xfId="3" applyNumberFormat="1" applyFont="1" applyBorder="1" applyAlignment="1">
      <alignment horizontal="center" vertical="top" shrinkToFit="1"/>
    </xf>
    <xf numFmtId="188" fontId="2" fillId="0" borderId="4" xfId="3" applyNumberFormat="1" applyFont="1" applyBorder="1" applyAlignment="1">
      <alignment horizontal="center" vertical="top" shrinkToFit="1"/>
    </xf>
    <xf numFmtId="0" fontId="5" fillId="0" borderId="2" xfId="3" applyFont="1" applyBorder="1" applyAlignment="1">
      <alignment horizontal="center" vertical="top" shrinkToFit="1"/>
    </xf>
    <xf numFmtId="0" fontId="5" fillId="0" borderId="2" xfId="3" applyFont="1" applyBorder="1" applyAlignment="1">
      <alignment horizontal="left" vertical="top" shrinkToFit="1"/>
    </xf>
    <xf numFmtId="0" fontId="8" fillId="0" borderId="2" xfId="3" applyFont="1" applyBorder="1" applyAlignment="1">
      <alignment horizontal="center" vertical="top" shrinkToFit="1"/>
    </xf>
    <xf numFmtId="0" fontId="5" fillId="0" borderId="15" xfId="3" applyFont="1" applyBorder="1" applyAlignment="1">
      <alignment horizontal="center" vertical="top" shrinkToFit="1"/>
    </xf>
    <xf numFmtId="43" fontId="5" fillId="0" borderId="15" xfId="1" applyFont="1" applyBorder="1" applyAlignment="1">
      <alignment horizontal="center" vertical="top" shrinkToFit="1"/>
    </xf>
    <xf numFmtId="0" fontId="8" fillId="0" borderId="8" xfId="3" applyFont="1" applyBorder="1" applyAlignment="1">
      <alignment horizontal="center" vertical="top" shrinkToFit="1"/>
    </xf>
    <xf numFmtId="0" fontId="5" fillId="0" borderId="8" xfId="3" applyFont="1" applyBorder="1" applyAlignment="1">
      <alignment horizontal="center" vertical="top" shrinkToFit="1"/>
    </xf>
    <xf numFmtId="0" fontId="5" fillId="0" borderId="7" xfId="3" applyFont="1" applyBorder="1" applyAlignment="1">
      <alignment horizontal="center" vertical="top" shrinkToFit="1"/>
    </xf>
    <xf numFmtId="188" fontId="5" fillId="0" borderId="6" xfId="3" applyNumberFormat="1" applyFont="1" applyBorder="1" applyAlignment="1">
      <alignment horizontal="center" vertical="top" shrinkToFit="1"/>
    </xf>
    <xf numFmtId="0" fontId="1" fillId="0" borderId="0" xfId="2" applyAlignment="1">
      <alignment horizontal="center" vertical="top"/>
    </xf>
    <xf numFmtId="0" fontId="2" fillId="0" borderId="0" xfId="3" applyFont="1" applyAlignment="1">
      <alignment horizontal="center" shrinkToFit="1"/>
    </xf>
    <xf numFmtId="0" fontId="3" fillId="0" borderId="0" xfId="3" applyFont="1" applyAlignment="1">
      <alignment shrinkToFit="1"/>
    </xf>
    <xf numFmtId="0" fontId="14" fillId="0" borderId="0" xfId="3" applyFont="1" applyAlignment="1">
      <alignment horizontal="left" shrinkToFit="1"/>
    </xf>
    <xf numFmtId="0" fontId="3" fillId="0" borderId="0" xfId="3" applyFont="1" applyAlignment="1">
      <alignment horizontal="left" shrinkToFit="1"/>
    </xf>
    <xf numFmtId="0" fontId="14" fillId="0" borderId="0" xfId="3" applyFont="1" applyAlignment="1">
      <alignment horizontal="center" shrinkToFit="1"/>
    </xf>
    <xf numFmtId="49" fontId="3" fillId="0" borderId="0" xfId="3" applyNumberFormat="1" applyFont="1" applyAlignment="1">
      <alignment horizontal="center" vertical="center" shrinkToFit="1"/>
    </xf>
    <xf numFmtId="0" fontId="1" fillId="0" borderId="0" xfId="3"/>
    <xf numFmtId="0" fontId="3" fillId="0" borderId="0" xfId="3" applyFont="1" applyAlignment="1">
      <alignment horizontal="center" vertical="center" shrinkToFit="1"/>
    </xf>
    <xf numFmtId="0" fontId="3" fillId="0" borderId="1" xfId="3" applyFont="1" applyBorder="1" applyAlignment="1">
      <alignment horizontal="center" vertical="center" shrinkToFit="1"/>
    </xf>
    <xf numFmtId="0" fontId="2" fillId="0" borderId="2" xfId="3" applyFont="1" applyBorder="1" applyAlignment="1">
      <alignment horizontal="center" vertical="center" shrinkToFit="1"/>
    </xf>
    <xf numFmtId="0" fontId="3" fillId="0" borderId="2" xfId="3" applyFont="1" applyBorder="1" applyAlignment="1">
      <alignment horizontal="center" vertical="center" shrinkToFit="1"/>
    </xf>
    <xf numFmtId="0" fontId="3" fillId="0" borderId="3" xfId="3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15" xfId="3" applyFont="1" applyBorder="1" applyAlignment="1">
      <alignment horizontal="center" vertical="center" shrinkToFit="1"/>
    </xf>
    <xf numFmtId="0" fontId="3" fillId="0" borderId="8" xfId="3" applyFont="1" applyBorder="1" applyAlignment="1">
      <alignment horizontal="center" vertical="center" wrapText="1" shrinkToFit="1"/>
    </xf>
    <xf numFmtId="0" fontId="14" fillId="0" borderId="2" xfId="3" applyFont="1" applyBorder="1" applyAlignment="1">
      <alignment horizontal="center" shrinkToFit="1"/>
    </xf>
    <xf numFmtId="49" fontId="2" fillId="0" borderId="2" xfId="3" applyNumberFormat="1" applyFont="1" applyBorder="1" applyAlignment="1">
      <alignment horizontal="center" shrinkToFit="1"/>
    </xf>
    <xf numFmtId="49" fontId="2" fillId="0" borderId="3" xfId="3" applyNumberFormat="1" applyFont="1" applyBorder="1" applyAlignment="1">
      <alignment horizontal="center" shrinkToFit="1"/>
    </xf>
    <xf numFmtId="0" fontId="1" fillId="0" borderId="5" xfId="3" applyBorder="1"/>
    <xf numFmtId="0" fontId="2" fillId="0" borderId="4" xfId="3" applyFont="1" applyBorder="1" applyAlignment="1">
      <alignment horizontal="center" vertical="center" shrinkToFit="1"/>
    </xf>
    <xf numFmtId="0" fontId="3" fillId="0" borderId="4" xfId="3" applyFont="1" applyBorder="1" applyAlignment="1">
      <alignment horizontal="center" vertical="center" shrinkToFit="1"/>
    </xf>
    <xf numFmtId="0" fontId="3" fillId="0" borderId="5" xfId="3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10" xfId="3" applyFont="1" applyBorder="1" applyAlignment="1">
      <alignment horizontal="center" vertical="center" shrinkToFit="1"/>
    </xf>
    <xf numFmtId="0" fontId="14" fillId="0" borderId="4" xfId="3" applyFont="1" applyBorder="1" applyAlignment="1">
      <alignment horizontal="center" shrinkToFit="1"/>
    </xf>
    <xf numFmtId="49" fontId="2" fillId="0" borderId="4" xfId="3" applyNumberFormat="1" applyFont="1" applyBorder="1" applyAlignment="1">
      <alignment horizontal="center" shrinkToFit="1"/>
    </xf>
    <xf numFmtId="49" fontId="2" fillId="0" borderId="5" xfId="3" applyNumberFormat="1" applyFont="1" applyBorder="1" applyAlignment="1">
      <alignment horizontal="center" shrinkToFit="1"/>
    </xf>
    <xf numFmtId="0" fontId="2" fillId="0" borderId="6" xfId="3" applyFont="1" applyBorder="1" applyAlignment="1">
      <alignment horizontal="center" vertical="center" shrinkToFit="1"/>
    </xf>
    <xf numFmtId="0" fontId="3" fillId="0" borderId="6" xfId="3" applyFont="1" applyBorder="1" applyAlignment="1">
      <alignment horizontal="center" vertical="center" shrinkToFit="1"/>
    </xf>
    <xf numFmtId="0" fontId="3" fillId="0" borderId="7" xfId="3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9" xfId="3" applyFont="1" applyBorder="1" applyAlignment="1">
      <alignment horizontal="center" vertical="center" shrinkToFit="1"/>
    </xf>
    <xf numFmtId="0" fontId="14" fillId="0" borderId="6" xfId="3" applyFont="1" applyBorder="1" applyAlignment="1">
      <alignment horizontal="center" shrinkToFit="1"/>
    </xf>
    <xf numFmtId="49" fontId="2" fillId="0" borderId="6" xfId="3" applyNumberFormat="1" applyFont="1" applyBorder="1" applyAlignment="1">
      <alignment horizontal="center" shrinkToFit="1"/>
    </xf>
    <xf numFmtId="49" fontId="2" fillId="0" borderId="7" xfId="3" applyNumberFormat="1" applyFont="1" applyBorder="1" applyAlignment="1">
      <alignment horizontal="center" shrinkToFit="1"/>
    </xf>
    <xf numFmtId="0" fontId="5" fillId="0" borderId="2" xfId="3" applyFont="1" applyBorder="1" applyAlignment="1">
      <alignment horizontal="center" vertical="center" shrinkToFit="1"/>
    </xf>
    <xf numFmtId="0" fontId="5" fillId="0" borderId="2" xfId="3" applyFont="1" applyBorder="1" applyAlignment="1">
      <alignment horizontal="left" vertical="center" shrinkToFit="1"/>
    </xf>
    <xf numFmtId="43" fontId="5" fillId="0" borderId="2" xfId="1" applyFont="1" applyBorder="1" applyAlignment="1">
      <alignment vertical="center" shrinkToFit="1"/>
    </xf>
    <xf numFmtId="0" fontId="5" fillId="0" borderId="3" xfId="0" applyFont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shrinkToFit="1"/>
    </xf>
    <xf numFmtId="0" fontId="8" fillId="0" borderId="0" xfId="3" applyFont="1" applyAlignment="1">
      <alignment horizontal="center" vertical="center" shrinkToFit="1"/>
    </xf>
    <xf numFmtId="43" fontId="5" fillId="0" borderId="0" xfId="1" applyFont="1" applyBorder="1" applyAlignment="1">
      <alignment horizontal="center" vertical="center" shrinkToFit="1"/>
    </xf>
    <xf numFmtId="0" fontId="8" fillId="0" borderId="10" xfId="3" applyFont="1" applyBorder="1" applyAlignment="1">
      <alignment horizontal="center" vertical="center" shrinkToFit="1"/>
    </xf>
    <xf numFmtId="0" fontId="8" fillId="0" borderId="8" xfId="3" applyFont="1" applyBorder="1" applyAlignment="1">
      <alignment horizontal="center" vertical="center" shrinkToFit="1"/>
    </xf>
    <xf numFmtId="43" fontId="5" fillId="0" borderId="2" xfId="1" applyFont="1" applyBorder="1" applyAlignment="1">
      <alignment horizontal="center" vertical="center" shrinkToFit="1"/>
    </xf>
    <xf numFmtId="0" fontId="8" fillId="0" borderId="2" xfId="3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49" fontId="5" fillId="0" borderId="3" xfId="3" applyNumberFormat="1" applyFont="1" applyBorder="1" applyAlignment="1">
      <alignment horizontal="center" vertical="center" shrinkToFit="1"/>
    </xf>
    <xf numFmtId="0" fontId="13" fillId="0" borderId="5" xfId="3" applyFont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5" fillId="0" borderId="4" xfId="3" applyFont="1" applyBorder="1" applyAlignment="1">
      <alignment horizontal="center" vertical="center" shrinkToFit="1"/>
    </xf>
    <xf numFmtId="0" fontId="5" fillId="0" borderId="4" xfId="3" applyFont="1" applyBorder="1" applyAlignment="1">
      <alignment horizontal="left" vertical="center" shrinkToFit="1"/>
    </xf>
    <xf numFmtId="43" fontId="5" fillId="0" borderId="4" xfId="1" applyFont="1" applyBorder="1" applyAlignment="1">
      <alignment vertical="center" shrinkToFit="1"/>
    </xf>
    <xf numFmtId="0" fontId="8" fillId="0" borderId="5" xfId="3" applyFont="1" applyBorder="1" applyAlignment="1">
      <alignment horizontal="center" vertical="center" shrinkToFit="1"/>
    </xf>
    <xf numFmtId="4" fontId="5" fillId="0" borderId="10" xfId="3" applyNumberFormat="1" applyFont="1" applyBorder="1" applyAlignment="1">
      <alignment horizontal="center" vertical="center" shrinkToFit="1"/>
    </xf>
    <xf numFmtId="43" fontId="5" fillId="0" borderId="4" xfId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wrapText="1" shrinkToFit="1"/>
    </xf>
    <xf numFmtId="49" fontId="5" fillId="0" borderId="5" xfId="3" applyNumberFormat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shrinkToFit="1"/>
    </xf>
    <xf numFmtId="0" fontId="5" fillId="0" borderId="6" xfId="3" applyFont="1" applyBorder="1" applyAlignment="1">
      <alignment horizontal="left" vertical="center" shrinkToFit="1"/>
    </xf>
    <xf numFmtId="43" fontId="5" fillId="0" borderId="6" xfId="1" applyFont="1" applyBorder="1" applyAlignment="1">
      <alignment vertical="center" shrinkToFit="1"/>
    </xf>
    <xf numFmtId="0" fontId="8" fillId="0" borderId="7" xfId="3" applyFont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shrinkToFit="1"/>
    </xf>
    <xf numFmtId="0" fontId="8" fillId="0" borderId="1" xfId="3" applyFont="1" applyBorder="1" applyAlignment="1">
      <alignment horizontal="center" vertical="center" shrinkToFit="1"/>
    </xf>
    <xf numFmtId="43" fontId="5" fillId="0" borderId="1" xfId="1" applyFont="1" applyBorder="1" applyAlignment="1">
      <alignment horizontal="center" vertical="center" shrinkToFit="1"/>
    </xf>
    <xf numFmtId="0" fontId="8" fillId="0" borderId="9" xfId="3" applyFont="1" applyBorder="1" applyAlignment="1">
      <alignment horizontal="center" vertical="center" shrinkToFit="1"/>
    </xf>
    <xf numFmtId="4" fontId="5" fillId="0" borderId="9" xfId="3" applyNumberFormat="1" applyFont="1" applyBorder="1" applyAlignment="1">
      <alignment horizontal="center" vertical="center" shrinkToFit="1"/>
    </xf>
    <xf numFmtId="43" fontId="5" fillId="0" borderId="6" xfId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wrapText="1" shrinkToFit="1"/>
    </xf>
    <xf numFmtId="49" fontId="8" fillId="0" borderId="7" xfId="3" applyNumberFormat="1" applyFont="1" applyBorder="1" applyAlignment="1">
      <alignment horizontal="center" vertical="center" shrinkToFit="1"/>
    </xf>
    <xf numFmtId="0" fontId="13" fillId="0" borderId="1" xfId="3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0" borderId="10" xfId="3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shrinkToFit="1"/>
    </xf>
    <xf numFmtId="4" fontId="5" fillId="0" borderId="0" xfId="3" applyNumberFormat="1" applyFont="1" applyAlignment="1">
      <alignment horizontal="center" vertical="center" shrinkToFit="1"/>
    </xf>
    <xf numFmtId="49" fontId="8" fillId="0" borderId="5" xfId="3" applyNumberFormat="1" applyFont="1" applyBorder="1" applyAlignment="1">
      <alignment horizontal="center" vertical="center" shrinkToFit="1"/>
    </xf>
    <xf numFmtId="3" fontId="5" fillId="0" borderId="4" xfId="3" applyNumberFormat="1" applyFont="1" applyBorder="1" applyAlignment="1">
      <alignment vertical="center"/>
    </xf>
    <xf numFmtId="0" fontId="5" fillId="0" borderId="0" xfId="3" applyFont="1" applyAlignment="1">
      <alignment horizontal="center" vertical="center" shrinkToFit="1"/>
    </xf>
    <xf numFmtId="4" fontId="5" fillId="0" borderId="1" xfId="3" applyNumberFormat="1" applyFont="1" applyBorder="1" applyAlignment="1">
      <alignment horizontal="center" vertical="center" shrinkToFit="1"/>
    </xf>
    <xf numFmtId="49" fontId="5" fillId="0" borderId="7" xfId="3" applyNumberFormat="1" applyFont="1" applyBorder="1" applyAlignment="1">
      <alignment horizontal="center" vertical="center" shrinkToFit="1"/>
    </xf>
    <xf numFmtId="0" fontId="6" fillId="0" borderId="4" xfId="3" applyFont="1" applyBorder="1" applyAlignment="1">
      <alignment horizontal="left" vertical="center"/>
    </xf>
    <xf numFmtId="43" fontId="5" fillId="0" borderId="4" xfId="4" applyFont="1" applyBorder="1" applyAlignment="1">
      <alignment vertical="center"/>
    </xf>
    <xf numFmtId="0" fontId="6" fillId="0" borderId="0" xfId="3" applyFont="1" applyAlignment="1">
      <alignment horizontal="center" vertical="center"/>
    </xf>
    <xf numFmtId="4" fontId="5" fillId="0" borderId="0" xfId="3" applyNumberFormat="1" applyFont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4" fontId="5" fillId="0" borderId="4" xfId="3" applyNumberFormat="1" applyFont="1" applyBorder="1" applyAlignment="1">
      <alignment horizontal="center" vertical="center"/>
    </xf>
    <xf numFmtId="49" fontId="5" fillId="0" borderId="5" xfId="3" applyNumberFormat="1" applyFont="1" applyBorder="1" applyAlignment="1">
      <alignment horizontal="center" vertical="center"/>
    </xf>
    <xf numFmtId="0" fontId="5" fillId="0" borderId="4" xfId="3" applyFont="1" applyBorder="1" applyAlignment="1">
      <alignment horizontal="left" vertical="center"/>
    </xf>
    <xf numFmtId="4" fontId="5" fillId="0" borderId="4" xfId="3" applyNumberFormat="1" applyFont="1" applyBorder="1" applyAlignment="1">
      <alignment vertical="center"/>
    </xf>
    <xf numFmtId="0" fontId="5" fillId="0" borderId="5" xfId="3" applyFont="1" applyBorder="1" applyAlignment="1">
      <alignment horizontal="center" vertical="center"/>
    </xf>
    <xf numFmtId="4" fontId="5" fillId="0" borderId="6" xfId="3" applyNumberFormat="1" applyFont="1" applyBorder="1" applyAlignment="1">
      <alignment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7" xfId="3" applyFont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wrapText="1" shrinkToFit="1"/>
    </xf>
    <xf numFmtId="0" fontId="8" fillId="0" borderId="9" xfId="3" applyFont="1" applyBorder="1" applyAlignment="1">
      <alignment horizontal="center" vertical="center" wrapText="1" shrinkToFit="1"/>
    </xf>
    <xf numFmtId="4" fontId="5" fillId="0" borderId="4" xfId="3" applyNumberFormat="1" applyFont="1" applyBorder="1" applyAlignment="1">
      <alignment vertical="center" shrinkToFit="1"/>
    </xf>
    <xf numFmtId="0" fontId="5" fillId="0" borderId="5" xfId="3" applyFont="1" applyBorder="1" applyAlignment="1">
      <alignment horizontal="center" vertical="center" shrinkToFit="1"/>
    </xf>
    <xf numFmtId="188" fontId="5" fillId="0" borderId="5" xfId="3" applyNumberFormat="1" applyFont="1" applyBorder="1" applyAlignment="1">
      <alignment horizontal="center" vertical="center" shrinkToFit="1"/>
    </xf>
    <xf numFmtId="43" fontId="2" fillId="0" borderId="4" xfId="1" applyFont="1" applyBorder="1" applyAlignment="1">
      <alignment vertical="center" shrinkToFit="1"/>
    </xf>
    <xf numFmtId="0" fontId="2" fillId="0" borderId="5" xfId="3" applyFont="1" applyBorder="1" applyAlignment="1">
      <alignment horizontal="center" vertical="center" shrinkToFit="1"/>
    </xf>
    <xf numFmtId="43" fontId="2" fillId="0" borderId="0" xfId="1" applyFont="1" applyBorder="1" applyAlignment="1">
      <alignment horizontal="center" vertical="center" shrinkToFit="1"/>
    </xf>
    <xf numFmtId="0" fontId="2" fillId="0" borderId="10" xfId="3" applyFont="1" applyBorder="1" applyAlignment="1">
      <alignment horizontal="center" vertical="center" shrinkToFit="1"/>
    </xf>
    <xf numFmtId="43" fontId="2" fillId="0" borderId="4" xfId="1" applyFont="1" applyBorder="1" applyAlignment="1">
      <alignment horizontal="center" vertical="center" shrinkToFit="1"/>
    </xf>
    <xf numFmtId="0" fontId="2" fillId="0" borderId="4" xfId="3" applyFont="1" applyBorder="1" applyAlignment="1">
      <alignment horizontal="center" vertical="center" shrinkToFit="1"/>
    </xf>
    <xf numFmtId="188" fontId="2" fillId="0" borderId="5" xfId="3" applyNumberFormat="1" applyFont="1" applyBorder="1" applyAlignment="1">
      <alignment horizontal="center" vertical="center" shrinkToFit="1"/>
    </xf>
    <xf numFmtId="0" fontId="2" fillId="0" borderId="6" xfId="3" applyFont="1" applyBorder="1" applyAlignment="1">
      <alignment horizontal="left" vertical="center" shrinkToFit="1"/>
    </xf>
    <xf numFmtId="43" fontId="2" fillId="0" borderId="6" xfId="1" applyFont="1" applyBorder="1" applyAlignment="1">
      <alignment vertical="center" shrinkToFit="1"/>
    </xf>
    <xf numFmtId="0" fontId="2" fillId="0" borderId="7" xfId="3" applyFont="1" applyBorder="1" applyAlignment="1">
      <alignment horizontal="center" vertical="center" shrinkToFit="1"/>
    </xf>
    <xf numFmtId="0" fontId="5" fillId="0" borderId="1" xfId="3" applyFont="1" applyBorder="1" applyAlignment="1">
      <alignment horizontal="center" vertical="center" shrinkToFit="1"/>
    </xf>
    <xf numFmtId="43" fontId="2" fillId="0" borderId="1" xfId="1" applyFont="1" applyBorder="1" applyAlignment="1">
      <alignment horizontal="center" vertical="center" shrinkToFit="1"/>
    </xf>
    <xf numFmtId="0" fontId="2" fillId="0" borderId="9" xfId="3" applyFont="1" applyBorder="1" applyAlignment="1">
      <alignment horizontal="center" vertical="center" shrinkToFit="1"/>
    </xf>
    <xf numFmtId="43" fontId="2" fillId="0" borderId="6" xfId="1" applyFont="1" applyBorder="1" applyAlignment="1">
      <alignment horizontal="center" vertical="center" shrinkToFit="1"/>
    </xf>
    <xf numFmtId="0" fontId="2" fillId="0" borderId="6" xfId="3" applyFont="1" applyBorder="1" applyAlignment="1">
      <alignment horizontal="center" vertical="center" shrinkToFit="1"/>
    </xf>
    <xf numFmtId="188" fontId="2" fillId="0" borderId="7" xfId="3" applyNumberFormat="1" applyFont="1" applyBorder="1" applyAlignment="1">
      <alignment horizontal="center" vertical="center" shrinkToFit="1"/>
    </xf>
    <xf numFmtId="188" fontId="5" fillId="0" borderId="4" xfId="3" applyNumberFormat="1" applyFont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shrinkToFit="1"/>
    </xf>
    <xf numFmtId="188" fontId="5" fillId="0" borderId="7" xfId="3" applyNumberFormat="1" applyFont="1" applyBorder="1" applyAlignment="1">
      <alignment horizontal="center" vertical="center" shrinkToFit="1"/>
    </xf>
    <xf numFmtId="188" fontId="5" fillId="0" borderId="4" xfId="0" applyNumberFormat="1" applyFont="1" applyBorder="1" applyAlignment="1">
      <alignment vertical="center" wrapText="1" shrinkToFit="1"/>
    </xf>
    <xf numFmtId="0" fontId="5" fillId="0" borderId="6" xfId="0" applyFont="1" applyBorder="1" applyAlignment="1">
      <alignment vertical="center" wrapText="1" shrinkToFit="1"/>
    </xf>
    <xf numFmtId="0" fontId="2" fillId="0" borderId="1" xfId="3" applyFont="1" applyBorder="1" applyAlignment="1">
      <alignment horizontal="center" vertical="center" shrinkToFit="1"/>
    </xf>
    <xf numFmtId="0" fontId="2" fillId="0" borderId="0" xfId="3" applyFont="1" applyAlignment="1">
      <alignment horizontal="center" vertical="center" shrinkToFit="1"/>
    </xf>
    <xf numFmtId="49" fontId="5" fillId="0" borderId="6" xfId="3" applyNumberFormat="1" applyFont="1" applyBorder="1" applyAlignment="1">
      <alignment horizontal="left" vertical="center" shrinkToFit="1"/>
    </xf>
    <xf numFmtId="0" fontId="15" fillId="0" borderId="4" xfId="3" applyFont="1" applyBorder="1" applyAlignment="1">
      <alignment horizontal="center" vertical="center" shrinkToFit="1"/>
    </xf>
    <xf numFmtId="49" fontId="15" fillId="0" borderId="4" xfId="3" applyNumberFormat="1" applyFont="1" applyBorder="1" applyAlignment="1">
      <alignment horizontal="left" vertical="center" shrinkToFit="1"/>
    </xf>
    <xf numFmtId="43" fontId="16" fillId="0" borderId="4" xfId="1" applyFont="1" applyBorder="1" applyAlignment="1">
      <alignment vertical="center" shrinkToFit="1"/>
    </xf>
    <xf numFmtId="0" fontId="16" fillId="0" borderId="5" xfId="3" applyFont="1" applyBorder="1" applyAlignment="1">
      <alignment horizontal="center" vertical="center" shrinkToFit="1"/>
    </xf>
    <xf numFmtId="0" fontId="16" fillId="0" borderId="0" xfId="3" applyFont="1" applyAlignment="1">
      <alignment horizontal="center" vertical="center" shrinkToFit="1"/>
    </xf>
    <xf numFmtId="43" fontId="16" fillId="0" borderId="0" xfId="1" applyFont="1" applyBorder="1" applyAlignment="1">
      <alignment horizontal="center" vertical="center" shrinkToFit="1"/>
    </xf>
    <xf numFmtId="0" fontId="16" fillId="0" borderId="10" xfId="3" applyFont="1" applyBorder="1" applyAlignment="1">
      <alignment horizontal="center" vertical="center" shrinkToFit="1"/>
    </xf>
    <xf numFmtId="43" fontId="16" fillId="0" borderId="4" xfId="1" applyFont="1" applyBorder="1" applyAlignment="1">
      <alignment horizontal="center" vertical="center" shrinkToFit="1"/>
    </xf>
    <xf numFmtId="0" fontId="16" fillId="0" borderId="4" xfId="3" applyFont="1" applyBorder="1" applyAlignment="1">
      <alignment horizontal="center" vertical="center" shrinkToFit="1"/>
    </xf>
    <xf numFmtId="188" fontId="16" fillId="0" borderId="5" xfId="3" applyNumberFormat="1" applyFont="1" applyBorder="1" applyAlignment="1">
      <alignment horizontal="center" vertical="center" shrinkToFit="1"/>
    </xf>
    <xf numFmtId="49" fontId="5" fillId="0" borderId="4" xfId="3" applyNumberFormat="1" applyFont="1" applyBorder="1" applyAlignment="1">
      <alignment horizontal="left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left" vertical="center" shrinkToFit="1"/>
    </xf>
    <xf numFmtId="187" fontId="5" fillId="0" borderId="4" xfId="1" applyNumberFormat="1" applyFont="1" applyBorder="1" applyAlignment="1">
      <alignment vertical="center" shrinkToFit="1"/>
    </xf>
    <xf numFmtId="0" fontId="8" fillId="0" borderId="4" xfId="3" applyFont="1" applyBorder="1" applyAlignment="1">
      <alignment horizontal="left" vertical="top" shrinkToFit="1"/>
    </xf>
    <xf numFmtId="0" fontId="5" fillId="0" borderId="0" xfId="0" applyFont="1" applyAlignment="1">
      <alignment horizontal="center" vertical="center" shrinkToFit="1"/>
    </xf>
    <xf numFmtId="4" fontId="5" fillId="0" borderId="10" xfId="0" applyNumberFormat="1" applyFont="1" applyBorder="1" applyAlignment="1">
      <alignment horizontal="left" vertical="top"/>
    </xf>
    <xf numFmtId="0" fontId="5" fillId="0" borderId="10" xfId="0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 shrinkToFit="1"/>
    </xf>
    <xf numFmtId="4" fontId="5" fillId="0" borderId="10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 vertical="center" shrinkToFit="1"/>
    </xf>
    <xf numFmtId="187" fontId="5" fillId="0" borderId="6" xfId="1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 shrinkToFit="1"/>
    </xf>
    <xf numFmtId="0" fontId="8" fillId="0" borderId="6" xfId="3" applyFont="1" applyBorder="1" applyAlignment="1">
      <alignment horizontal="left" vertical="top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9" xfId="0" applyNumberFormat="1" applyFont="1" applyBorder="1" applyAlignment="1">
      <alignment horizontal="left" vertical="top"/>
    </xf>
    <xf numFmtId="4" fontId="5" fillId="0" borderId="9" xfId="0" applyNumberFormat="1" applyFont="1" applyBorder="1" applyAlignment="1">
      <alignment horizontal="center" vertical="center" shrinkToFit="1"/>
    </xf>
    <xf numFmtId="49" fontId="8" fillId="0" borderId="7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top" wrapText="1" shrinkToFit="1"/>
    </xf>
    <xf numFmtId="43" fontId="5" fillId="0" borderId="4" xfId="1" applyFont="1" applyBorder="1" applyAlignment="1">
      <alignment vertical="top" shrinkToFit="1"/>
    </xf>
    <xf numFmtId="187" fontId="5" fillId="0" borderId="4" xfId="1" applyNumberFormat="1" applyFont="1" applyBorder="1" applyAlignment="1">
      <alignment vertical="top" shrinkToFit="1"/>
    </xf>
    <xf numFmtId="0" fontId="5" fillId="0" borderId="0" xfId="0" applyFont="1" applyAlignment="1">
      <alignment horizontal="center" vertical="top" shrinkToFit="1"/>
    </xf>
    <xf numFmtId="188" fontId="5" fillId="0" borderId="5" xfId="0" applyNumberFormat="1" applyFont="1" applyBorder="1" applyAlignment="1">
      <alignment horizontal="center" vertical="top" shrinkToFit="1"/>
    </xf>
    <xf numFmtId="0" fontId="13" fillId="0" borderId="5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2" fillId="0" borderId="6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188" fontId="2" fillId="0" borderId="7" xfId="0" applyNumberFormat="1" applyFont="1" applyBorder="1" applyAlignment="1">
      <alignment horizontal="center" vertical="center" shrinkToFit="1"/>
    </xf>
    <xf numFmtId="188" fontId="5" fillId="0" borderId="5" xfId="0" applyNumberFormat="1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188" fontId="2" fillId="0" borderId="5" xfId="0" applyNumberFormat="1" applyFont="1" applyBorder="1" applyAlignment="1">
      <alignment horizontal="center" vertical="center" shrinkToFit="1"/>
    </xf>
    <xf numFmtId="43" fontId="5" fillId="0" borderId="4" xfId="1" applyFont="1" applyBorder="1" applyAlignment="1">
      <alignment shrinkToFit="1"/>
    </xf>
    <xf numFmtId="0" fontId="5" fillId="0" borderId="5" xfId="3" applyFont="1" applyBorder="1" applyAlignment="1">
      <alignment horizontal="center" shrinkToFit="1"/>
    </xf>
    <xf numFmtId="0" fontId="5" fillId="0" borderId="0" xfId="3" applyFont="1" applyAlignment="1">
      <alignment horizontal="left" vertical="center" shrinkToFit="1"/>
    </xf>
    <xf numFmtId="43" fontId="5" fillId="0" borderId="0" xfId="1" applyFont="1" applyBorder="1" applyAlignment="1">
      <alignment horizontal="center" shrinkToFit="1"/>
    </xf>
    <xf numFmtId="43" fontId="5" fillId="0" borderId="10" xfId="1" applyFont="1" applyBorder="1" applyAlignment="1">
      <alignment shrinkToFit="1"/>
    </xf>
    <xf numFmtId="0" fontId="5" fillId="0" borderId="10" xfId="3" applyFont="1" applyBorder="1" applyAlignment="1">
      <alignment horizontal="left" vertical="center" shrinkToFit="1"/>
    </xf>
    <xf numFmtId="43" fontId="5" fillId="0" borderId="4" xfId="1" applyFont="1" applyBorder="1" applyAlignment="1">
      <alignment horizontal="center" shrinkToFit="1"/>
    </xf>
    <xf numFmtId="0" fontId="5" fillId="0" borderId="4" xfId="3" applyFont="1" applyBorder="1" applyAlignment="1">
      <alignment horizontal="center" shrinkToFit="1"/>
    </xf>
    <xf numFmtId="188" fontId="5" fillId="0" borderId="5" xfId="3" applyNumberFormat="1" applyFont="1" applyBorder="1" applyAlignment="1">
      <alignment horizontal="center" shrinkToFit="1"/>
    </xf>
    <xf numFmtId="43" fontId="2" fillId="0" borderId="4" xfId="1" applyFont="1" applyBorder="1" applyAlignment="1">
      <alignment shrinkToFit="1"/>
    </xf>
    <xf numFmtId="43" fontId="2" fillId="0" borderId="4" xfId="1" applyFont="1" applyBorder="1" applyAlignment="1">
      <alignment horizontal="center" shrinkToFit="1"/>
    </xf>
    <xf numFmtId="0" fontId="2" fillId="0" borderId="4" xfId="3" applyFont="1" applyBorder="1" applyAlignment="1">
      <alignment horizontal="center" shrinkToFit="1"/>
    </xf>
    <xf numFmtId="188" fontId="2" fillId="0" borderId="5" xfId="3" applyNumberFormat="1" applyFont="1" applyBorder="1" applyAlignment="1">
      <alignment horizontal="center" shrinkToFit="1"/>
    </xf>
    <xf numFmtId="43" fontId="2" fillId="0" borderId="6" xfId="1" applyFont="1" applyBorder="1" applyAlignment="1">
      <alignment shrinkToFit="1"/>
    </xf>
    <xf numFmtId="43" fontId="5" fillId="0" borderId="9" xfId="1" applyFont="1" applyBorder="1" applyAlignment="1">
      <alignment shrinkToFit="1"/>
    </xf>
    <xf numFmtId="43" fontId="2" fillId="0" borderId="6" xfId="1" applyFont="1" applyBorder="1" applyAlignment="1">
      <alignment horizontal="center" shrinkToFit="1"/>
    </xf>
    <xf numFmtId="0" fontId="2" fillId="0" borderId="6" xfId="3" applyFont="1" applyBorder="1" applyAlignment="1">
      <alignment horizontal="center" shrinkToFit="1"/>
    </xf>
    <xf numFmtId="188" fontId="2" fillId="0" borderId="7" xfId="3" applyNumberFormat="1" applyFont="1" applyBorder="1" applyAlignment="1">
      <alignment horizontal="center" shrinkToFit="1"/>
    </xf>
    <xf numFmtId="0" fontId="1" fillId="0" borderId="1" xfId="3" applyBorder="1"/>
    <xf numFmtId="0" fontId="17" fillId="0" borderId="0" xfId="3" applyFont="1"/>
    <xf numFmtId="0" fontId="17" fillId="0" borderId="0" xfId="3" applyFont="1" applyAlignment="1">
      <alignment horizontal="center"/>
    </xf>
    <xf numFmtId="0" fontId="2" fillId="0" borderId="0" xfId="0" applyFont="1" applyAlignment="1">
      <alignment horizontal="center" shrinkToFit="1"/>
    </xf>
    <xf numFmtId="0" fontId="3" fillId="0" borderId="0" xfId="0" applyFont="1" applyAlignment="1">
      <alignment shrinkToFit="1"/>
    </xf>
    <xf numFmtId="0" fontId="3" fillId="0" borderId="0" xfId="0" applyFont="1" applyAlignment="1">
      <alignment horizontal="left"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43" fontId="3" fillId="0" borderId="8" xfId="1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43" fontId="3" fillId="0" borderId="10" xfId="1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43" fontId="3" fillId="0" borderId="9" xfId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top" wrapText="1"/>
    </xf>
    <xf numFmtId="43" fontId="5" fillId="0" borderId="2" xfId="4" applyFont="1" applyBorder="1" applyAlignment="1">
      <alignment horizontal="center" vertical="center"/>
    </xf>
    <xf numFmtId="187" fontId="5" fillId="0" borderId="2" xfId="1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shrinkToFit="1"/>
    </xf>
    <xf numFmtId="49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top" wrapText="1"/>
    </xf>
    <xf numFmtId="187" fontId="5" fillId="0" borderId="4" xfId="1" applyNumberFormat="1" applyFont="1" applyBorder="1" applyAlignment="1">
      <alignment horizontal="center" vertical="center" shrinkToFit="1"/>
    </xf>
    <xf numFmtId="49" fontId="5" fillId="0" borderId="4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 vertical="top" wrapText="1"/>
    </xf>
    <xf numFmtId="187" fontId="5" fillId="0" borderId="6" xfId="1" applyNumberFormat="1" applyFont="1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left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88" fontId="5" fillId="0" borderId="4" xfId="0" applyNumberFormat="1" applyFont="1" applyBorder="1" applyAlignment="1">
      <alignment horizontal="center" vertical="center" shrinkToFit="1"/>
    </xf>
    <xf numFmtId="188" fontId="2" fillId="0" borderId="4" xfId="0" applyNumberFormat="1" applyFont="1" applyBorder="1" applyAlignment="1">
      <alignment horizontal="center" vertical="center" shrinkToFit="1"/>
    </xf>
    <xf numFmtId="188" fontId="2" fillId="0" borderId="6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188" fontId="5" fillId="0" borderId="6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left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3" fontId="5" fillId="0" borderId="4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left" vertical="center" wrapText="1"/>
    </xf>
    <xf numFmtId="187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4" fontId="5" fillId="0" borderId="6" xfId="0" applyNumberFormat="1" applyFont="1" applyBorder="1" applyAlignment="1">
      <alignment horizontal="center" vertical="center"/>
    </xf>
    <xf numFmtId="187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4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 shrinkToFit="1"/>
    </xf>
    <xf numFmtId="4" fontId="5" fillId="0" borderId="2" xfId="0" applyNumberFormat="1" applyFont="1" applyBorder="1" applyAlignment="1">
      <alignment horizontal="center" vertical="center" shrinkToFit="1"/>
    </xf>
    <xf numFmtId="0" fontId="8" fillId="0" borderId="2" xfId="3" applyFont="1" applyBorder="1" applyAlignment="1">
      <alignment horizontal="left" vertical="top" shrinkToFit="1"/>
    </xf>
    <xf numFmtId="4" fontId="5" fillId="0" borderId="15" xfId="0" applyNumberFormat="1" applyFont="1" applyBorder="1" applyAlignment="1">
      <alignment horizontal="center" vertical="center" shrinkToFit="1"/>
    </xf>
    <xf numFmtId="43" fontId="5" fillId="0" borderId="15" xfId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left" vertical="top"/>
    </xf>
    <xf numFmtId="4" fontId="5" fillId="0" borderId="8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 vertical="center" wrapText="1" shrinkToFit="1"/>
    </xf>
    <xf numFmtId="43" fontId="5" fillId="0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top" shrinkToFit="1"/>
    </xf>
    <xf numFmtId="4" fontId="5" fillId="0" borderId="1" xfId="0" applyNumberFormat="1" applyFont="1" applyBorder="1" applyAlignment="1">
      <alignment horizontal="center" vertical="top" shrinkToFit="1"/>
    </xf>
    <xf numFmtId="4" fontId="5" fillId="0" borderId="9" xfId="0" applyNumberFormat="1" applyFont="1" applyBorder="1" applyAlignment="1">
      <alignment horizontal="center" vertical="top" shrinkToFit="1"/>
    </xf>
    <xf numFmtId="0" fontId="13" fillId="0" borderId="1" xfId="0" applyFont="1" applyBorder="1" applyAlignment="1">
      <alignment horizontal="center" vertical="top"/>
    </xf>
    <xf numFmtId="0" fontId="5" fillId="0" borderId="2" xfId="3" applyFont="1" applyBorder="1" applyAlignment="1">
      <alignment shrinkToFit="1"/>
    </xf>
    <xf numFmtId="43" fontId="5" fillId="0" borderId="2" xfId="1" applyFont="1" applyBorder="1" applyAlignment="1">
      <alignment horizontal="right" shrinkToFit="1"/>
    </xf>
    <xf numFmtId="0" fontId="5" fillId="0" borderId="15" xfId="3" applyFont="1" applyBorder="1" applyAlignment="1">
      <alignment shrinkToFit="1"/>
    </xf>
    <xf numFmtId="43" fontId="5" fillId="0" borderId="15" xfId="1" applyFont="1" applyBorder="1" applyAlignment="1">
      <alignment shrinkToFit="1"/>
    </xf>
    <xf numFmtId="43" fontId="5" fillId="0" borderId="8" xfId="1" applyFont="1" applyBorder="1" applyAlignment="1">
      <alignment shrinkToFit="1"/>
    </xf>
    <xf numFmtId="0" fontId="5" fillId="0" borderId="8" xfId="3" applyFont="1" applyBorder="1" applyAlignment="1">
      <alignment shrinkToFit="1"/>
    </xf>
    <xf numFmtId="43" fontId="5" fillId="0" borderId="2" xfId="1" applyFont="1" applyBorder="1" applyAlignment="1">
      <alignment horizontal="left" shrinkToFit="1"/>
    </xf>
    <xf numFmtId="0" fontId="5" fillId="0" borderId="2" xfId="3" applyFont="1" applyBorder="1" applyAlignment="1">
      <alignment horizontal="left" shrinkToFit="1"/>
    </xf>
    <xf numFmtId="49" fontId="5" fillId="0" borderId="2" xfId="3" applyNumberFormat="1" applyFont="1" applyBorder="1" applyAlignment="1">
      <alignment horizont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4" xfId="3" applyFont="1" applyBorder="1" applyAlignment="1">
      <alignment horizontal="left" shrinkToFit="1"/>
    </xf>
    <xf numFmtId="43" fontId="5" fillId="0" borderId="4" xfId="1" applyFont="1" applyBorder="1" applyAlignment="1">
      <alignment horizontal="right" shrinkToFit="1"/>
    </xf>
    <xf numFmtId="4" fontId="5" fillId="0" borderId="0" xfId="3" applyNumberFormat="1" applyFont="1" applyAlignment="1">
      <alignment shrinkToFit="1"/>
    </xf>
    <xf numFmtId="43" fontId="5" fillId="0" borderId="0" xfId="1" applyFont="1" applyBorder="1" applyAlignment="1">
      <alignment shrinkToFit="1"/>
    </xf>
    <xf numFmtId="4" fontId="5" fillId="0" borderId="10" xfId="3" applyNumberFormat="1" applyFont="1" applyBorder="1" applyAlignment="1">
      <alignment shrinkToFit="1"/>
    </xf>
    <xf numFmtId="43" fontId="5" fillId="0" borderId="4" xfId="1" applyFont="1" applyBorder="1" applyAlignment="1">
      <alignment horizontal="left" shrinkToFit="1"/>
    </xf>
    <xf numFmtId="49" fontId="5" fillId="0" borderId="4" xfId="3" applyNumberFormat="1" applyFont="1" applyBorder="1" applyAlignment="1">
      <alignment horizontal="center" shrinkToFit="1"/>
    </xf>
    <xf numFmtId="0" fontId="5" fillId="0" borderId="6" xfId="3" applyFont="1" applyBorder="1" applyAlignment="1">
      <alignment shrinkToFit="1"/>
    </xf>
    <xf numFmtId="43" fontId="5" fillId="0" borderId="6" xfId="1" applyFont="1" applyBorder="1" applyAlignment="1">
      <alignment horizontal="right" shrinkToFit="1"/>
    </xf>
    <xf numFmtId="0" fontId="5" fillId="0" borderId="7" xfId="3" applyFont="1" applyBorder="1" applyAlignment="1">
      <alignment horizontal="center" shrinkToFit="1"/>
    </xf>
    <xf numFmtId="4" fontId="5" fillId="0" borderId="1" xfId="3" applyNumberFormat="1" applyFont="1" applyBorder="1" applyAlignment="1">
      <alignment shrinkToFit="1"/>
    </xf>
    <xf numFmtId="43" fontId="5" fillId="0" borderId="1" xfId="1" applyFont="1" applyBorder="1" applyAlignment="1">
      <alignment shrinkToFit="1"/>
    </xf>
    <xf numFmtId="4" fontId="5" fillId="0" borderId="9" xfId="3" applyNumberFormat="1" applyFont="1" applyBorder="1" applyAlignment="1">
      <alignment shrinkToFit="1"/>
    </xf>
    <xf numFmtId="43" fontId="5" fillId="0" borderId="6" xfId="1" applyFont="1" applyBorder="1" applyAlignment="1">
      <alignment horizontal="left" shrinkToFit="1"/>
    </xf>
    <xf numFmtId="0" fontId="5" fillId="0" borderId="6" xfId="3" applyFont="1" applyBorder="1" applyAlignment="1">
      <alignment horizontal="left" shrinkToFit="1"/>
    </xf>
    <xf numFmtId="49" fontId="8" fillId="0" borderId="6" xfId="3" applyNumberFormat="1" applyFont="1" applyBorder="1" applyAlignment="1">
      <alignment horizontal="center" shrinkToFit="1"/>
    </xf>
    <xf numFmtId="0" fontId="5" fillId="0" borderId="4" xfId="3" applyFont="1" applyBorder="1" applyAlignment="1">
      <alignment shrinkToFit="1"/>
    </xf>
    <xf numFmtId="0" fontId="5" fillId="0" borderId="0" xfId="3" applyFont="1" applyAlignment="1">
      <alignment shrinkToFit="1"/>
    </xf>
    <xf numFmtId="0" fontId="5" fillId="0" borderId="10" xfId="3" applyFont="1" applyBorder="1" applyAlignment="1">
      <alignment shrinkToFit="1"/>
    </xf>
    <xf numFmtId="0" fontId="5" fillId="0" borderId="6" xfId="3" applyFont="1" applyBorder="1" applyAlignment="1">
      <alignment horizontal="center" shrinkToFit="1"/>
    </xf>
    <xf numFmtId="43" fontId="5" fillId="0" borderId="0" xfId="1" applyFont="1" applyBorder="1" applyAlignment="1">
      <alignment horizontal="left" shrinkToFit="1"/>
    </xf>
    <xf numFmtId="43" fontId="5" fillId="0" borderId="10" xfId="1" applyFont="1" applyBorder="1" applyAlignment="1">
      <alignment horizontal="center" shrinkToFit="1"/>
    </xf>
    <xf numFmtId="4" fontId="5" fillId="0" borderId="0" xfId="3" applyNumberFormat="1" applyFont="1" applyAlignment="1">
      <alignment horizontal="left" shrinkToFit="1"/>
    </xf>
    <xf numFmtId="4" fontId="5" fillId="0" borderId="10" xfId="3" applyNumberFormat="1" applyFont="1" applyBorder="1" applyAlignment="1">
      <alignment horizontal="left" shrinkToFit="1"/>
    </xf>
    <xf numFmtId="4" fontId="5" fillId="0" borderId="1" xfId="3" applyNumberFormat="1" applyFont="1" applyBorder="1" applyAlignment="1">
      <alignment horizontal="left" shrinkToFit="1"/>
    </xf>
    <xf numFmtId="43" fontId="5" fillId="0" borderId="1" xfId="1" applyFont="1" applyBorder="1" applyAlignment="1">
      <alignment horizontal="left" shrinkToFit="1"/>
    </xf>
    <xf numFmtId="43" fontId="5" fillId="0" borderId="9" xfId="1" applyFont="1" applyBorder="1" applyAlignment="1">
      <alignment horizontal="center" shrinkToFit="1"/>
    </xf>
    <xf numFmtId="4" fontId="5" fillId="0" borderId="9" xfId="3" applyNumberFormat="1" applyFont="1" applyBorder="1" applyAlignment="1">
      <alignment horizontal="left" shrinkToFit="1"/>
    </xf>
    <xf numFmtId="43" fontId="5" fillId="0" borderId="10" xfId="1" applyFont="1" applyBorder="1" applyAlignment="1">
      <alignment horizontal="left" shrinkToFit="1"/>
    </xf>
    <xf numFmtId="0" fontId="5" fillId="0" borderId="10" xfId="3" applyFont="1" applyBorder="1" applyAlignment="1">
      <alignment vertical="center" shrinkToFit="1"/>
    </xf>
    <xf numFmtId="0" fontId="18" fillId="0" borderId="0" xfId="3" applyFont="1"/>
    <xf numFmtId="43" fontId="5" fillId="0" borderId="9" xfId="1" applyFont="1" applyBorder="1" applyAlignment="1">
      <alignment horizontal="left" shrinkToFit="1"/>
    </xf>
    <xf numFmtId="49" fontId="5" fillId="0" borderId="6" xfId="3" applyNumberFormat="1" applyFont="1" applyBorder="1" applyAlignment="1">
      <alignment horizontal="center" shrinkToFit="1"/>
    </xf>
    <xf numFmtId="0" fontId="18" fillId="0" borderId="1" xfId="3" applyFont="1" applyBorder="1"/>
    <xf numFmtId="0" fontId="5" fillId="0" borderId="5" xfId="3" applyFont="1" applyBorder="1" applyAlignment="1">
      <alignment horizontal="center" vertical="top" shrinkToFit="1"/>
    </xf>
    <xf numFmtId="0" fontId="5" fillId="0" borderId="0" xfId="3" applyFont="1" applyAlignment="1">
      <alignment horizontal="left" vertical="top" shrinkToFit="1"/>
    </xf>
    <xf numFmtId="43" fontId="5" fillId="0" borderId="10" xfId="1" applyFont="1" applyBorder="1" applyAlignment="1">
      <alignment vertical="top" shrinkToFit="1"/>
    </xf>
    <xf numFmtId="0" fontId="5" fillId="0" borderId="10" xfId="3" applyFont="1" applyBorder="1" applyAlignment="1">
      <alignment horizontal="left" vertical="top" shrinkToFit="1"/>
    </xf>
    <xf numFmtId="0" fontId="1" fillId="0" borderId="0" xfId="3" applyAlignment="1">
      <alignment vertical="top"/>
    </xf>
    <xf numFmtId="188" fontId="2" fillId="0" borderId="4" xfId="3" applyNumberFormat="1" applyFont="1" applyBorder="1" applyAlignment="1">
      <alignment horizontal="center" shrinkToFit="1"/>
    </xf>
    <xf numFmtId="188" fontId="2" fillId="0" borderId="6" xfId="3" applyNumberFormat="1" applyFont="1" applyBorder="1" applyAlignment="1">
      <alignment horizontal="center" shrinkToFit="1"/>
    </xf>
    <xf numFmtId="188" fontId="5" fillId="0" borderId="4" xfId="3" applyNumberFormat="1" applyFont="1" applyBorder="1" applyAlignment="1">
      <alignment horizontal="center" shrinkToFit="1"/>
    </xf>
    <xf numFmtId="187" fontId="0" fillId="0" borderId="0" xfId="0" applyNumberFormat="1"/>
    <xf numFmtId="0" fontId="0" fillId="0" borderId="0" xfId="0" applyAlignment="1">
      <alignment horizontal="left" vertical="top"/>
    </xf>
    <xf numFmtId="0" fontId="2" fillId="0" borderId="0" xfId="2" applyFont="1" applyAlignment="1">
      <alignment horizontal="center" shrinkToFit="1"/>
    </xf>
    <xf numFmtId="49" fontId="3" fillId="0" borderId="0" xfId="2" applyNumberFormat="1" applyFont="1" applyAlignment="1">
      <alignment horizontal="center" shrinkToFit="1"/>
    </xf>
    <xf numFmtId="0" fontId="1" fillId="0" borderId="0" xfId="2"/>
    <xf numFmtId="0" fontId="3" fillId="0" borderId="0" xfId="2" applyFont="1" applyAlignment="1">
      <alignment horizontal="center" shrinkToFit="1"/>
    </xf>
    <xf numFmtId="0" fontId="3" fillId="0" borderId="1" xfId="2" applyFont="1" applyBorder="1" applyAlignment="1">
      <alignment horizontal="center" shrinkToFit="1"/>
    </xf>
    <xf numFmtId="0" fontId="2" fillId="0" borderId="2" xfId="2" applyFont="1" applyBorder="1" applyAlignment="1">
      <alignment horizontal="center" shrinkToFit="1"/>
    </xf>
    <xf numFmtId="0" fontId="3" fillId="0" borderId="2" xfId="2" applyFont="1" applyBorder="1" applyAlignment="1">
      <alignment horizontal="center" shrinkToFit="1"/>
    </xf>
    <xf numFmtId="43" fontId="3" fillId="0" borderId="2" xfId="1" applyFont="1" applyBorder="1" applyAlignment="1">
      <alignment horizontal="center" shrinkToFit="1"/>
    </xf>
    <xf numFmtId="0" fontId="3" fillId="0" borderId="3" xfId="2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15" xfId="2" applyFont="1" applyBorder="1" applyAlignment="1">
      <alignment shrinkToFit="1"/>
    </xf>
    <xf numFmtId="43" fontId="3" fillId="0" borderId="15" xfId="1" applyFont="1" applyBorder="1" applyAlignment="1">
      <alignment shrinkToFit="1"/>
    </xf>
    <xf numFmtId="187" fontId="3" fillId="0" borderId="8" xfId="1" applyNumberFormat="1" applyFont="1" applyBorder="1" applyAlignment="1">
      <alignment horizontal="center" shrinkToFit="1"/>
    </xf>
    <xf numFmtId="0" fontId="3" fillId="0" borderId="8" xfId="2" applyFont="1" applyBorder="1" applyAlignment="1">
      <alignment shrinkToFit="1"/>
    </xf>
    <xf numFmtId="0" fontId="2" fillId="0" borderId="2" xfId="2" applyFont="1" applyBorder="1" applyAlignment="1">
      <alignment horizontal="center" shrinkToFit="1"/>
    </xf>
    <xf numFmtId="49" fontId="2" fillId="0" borderId="3" xfId="2" applyNumberFormat="1" applyFont="1" applyBorder="1" applyAlignment="1">
      <alignment horizontal="center" shrinkToFit="1"/>
    </xf>
    <xf numFmtId="0" fontId="1" fillId="0" borderId="5" xfId="2" applyBorder="1"/>
    <xf numFmtId="0" fontId="2" fillId="0" borderId="4" xfId="2" applyFont="1" applyBorder="1" applyAlignment="1">
      <alignment horizontal="center" shrinkToFit="1"/>
    </xf>
    <xf numFmtId="0" fontId="3" fillId="0" borderId="4" xfId="2" applyFont="1" applyBorder="1" applyAlignment="1">
      <alignment horizontal="center" shrinkToFit="1"/>
    </xf>
    <xf numFmtId="43" fontId="3" fillId="0" borderId="4" xfId="1" applyFont="1" applyBorder="1" applyAlignment="1">
      <alignment horizontal="center" shrinkToFit="1"/>
    </xf>
    <xf numFmtId="0" fontId="3" fillId="0" borderId="5" xfId="2" applyFont="1" applyBorder="1" applyAlignment="1">
      <alignment horizontal="center" shrinkToFit="1"/>
    </xf>
    <xf numFmtId="0" fontId="3" fillId="0" borderId="4" xfId="0" applyFont="1" applyBorder="1" applyAlignment="1">
      <alignment horizontal="center" shrinkToFit="1"/>
    </xf>
    <xf numFmtId="0" fontId="3" fillId="0" borderId="0" xfId="2" applyFont="1" applyAlignment="1">
      <alignment shrinkToFit="1"/>
    </xf>
    <xf numFmtId="43" fontId="3" fillId="0" borderId="0" xfId="1" applyFont="1" applyBorder="1" applyAlignment="1">
      <alignment shrinkToFit="1"/>
    </xf>
    <xf numFmtId="187" fontId="3" fillId="0" borderId="10" xfId="1" applyNumberFormat="1" applyFont="1" applyBorder="1" applyAlignment="1">
      <alignment horizontal="center" shrinkToFit="1"/>
    </xf>
    <xf numFmtId="0" fontId="3" fillId="0" borderId="10" xfId="2" applyFont="1" applyBorder="1" applyAlignment="1">
      <alignment shrinkToFit="1"/>
    </xf>
    <xf numFmtId="0" fontId="2" fillId="0" borderId="4" xfId="2" applyFont="1" applyBorder="1" applyAlignment="1">
      <alignment horizontal="center" shrinkToFit="1"/>
    </xf>
    <xf numFmtId="49" fontId="2" fillId="0" borderId="5" xfId="2" applyNumberFormat="1" applyFont="1" applyBorder="1" applyAlignment="1">
      <alignment horizontal="center" shrinkToFit="1"/>
    </xf>
    <xf numFmtId="0" fontId="2" fillId="0" borderId="6" xfId="2" applyFont="1" applyBorder="1" applyAlignment="1">
      <alignment horizontal="center" shrinkToFit="1"/>
    </xf>
    <xf numFmtId="0" fontId="3" fillId="0" borderId="6" xfId="2" applyFont="1" applyBorder="1" applyAlignment="1">
      <alignment horizontal="center" shrinkToFit="1"/>
    </xf>
    <xf numFmtId="0" fontId="3" fillId="0" borderId="7" xfId="2" applyFont="1" applyBorder="1" applyAlignment="1">
      <alignment horizontal="center" shrinkToFit="1"/>
    </xf>
    <xf numFmtId="0" fontId="3" fillId="0" borderId="1" xfId="2" applyFont="1" applyBorder="1" applyAlignment="1">
      <alignment shrinkToFit="1"/>
    </xf>
    <xf numFmtId="43" fontId="3" fillId="0" borderId="1" xfId="1" applyFont="1" applyBorder="1" applyAlignment="1">
      <alignment shrinkToFit="1"/>
    </xf>
    <xf numFmtId="187" fontId="3" fillId="0" borderId="9" xfId="1" applyNumberFormat="1" applyFont="1" applyBorder="1" applyAlignment="1">
      <alignment horizontal="center" shrinkToFit="1"/>
    </xf>
    <xf numFmtId="0" fontId="3" fillId="0" borderId="9" xfId="2" applyFont="1" applyBorder="1" applyAlignment="1">
      <alignment shrinkToFit="1"/>
    </xf>
    <xf numFmtId="0" fontId="2" fillId="0" borderId="6" xfId="2" applyFont="1" applyBorder="1" applyAlignment="1">
      <alignment horizontal="center" shrinkToFit="1"/>
    </xf>
    <xf numFmtId="49" fontId="2" fillId="0" borderId="7" xfId="2" applyNumberFormat="1" applyFont="1" applyBorder="1" applyAlignment="1">
      <alignment horizontal="center" shrinkToFit="1"/>
    </xf>
    <xf numFmtId="0" fontId="5" fillId="0" borderId="2" xfId="2" applyFont="1" applyBorder="1" applyAlignment="1">
      <alignment horizontal="center" shrinkToFit="1"/>
    </xf>
    <xf numFmtId="0" fontId="5" fillId="0" borderId="2" xfId="2" applyFont="1" applyBorder="1" applyAlignment="1">
      <alignment shrinkToFit="1"/>
    </xf>
    <xf numFmtId="0" fontId="5" fillId="0" borderId="3" xfId="0" applyFont="1" applyBorder="1" applyAlignment="1">
      <alignment horizontal="center" shrinkToFit="1"/>
    </xf>
    <xf numFmtId="0" fontId="5" fillId="0" borderId="4" xfId="2" applyFont="1" applyBorder="1" applyAlignment="1">
      <alignment horizontal="center" shrinkToFit="1"/>
    </xf>
    <xf numFmtId="0" fontId="5" fillId="0" borderId="0" xfId="2" applyFont="1" applyAlignment="1">
      <alignment shrinkToFit="1"/>
    </xf>
    <xf numFmtId="0" fontId="5" fillId="0" borderId="8" xfId="2" applyFont="1" applyBorder="1" applyAlignment="1">
      <alignment shrinkToFit="1"/>
    </xf>
    <xf numFmtId="49" fontId="5" fillId="0" borderId="3" xfId="2" applyNumberFormat="1" applyFont="1" applyBorder="1" applyAlignment="1">
      <alignment horizontal="center" shrinkToFit="1"/>
    </xf>
    <xf numFmtId="0" fontId="5" fillId="0" borderId="4" xfId="2" applyFont="1" applyBorder="1" applyAlignment="1">
      <alignment horizontal="left" shrinkToFit="1"/>
    </xf>
    <xf numFmtId="0" fontId="5" fillId="0" borderId="5" xfId="2" applyFont="1" applyBorder="1" applyAlignment="1">
      <alignment horizontal="center" shrinkToFit="1"/>
    </xf>
    <xf numFmtId="4" fontId="5" fillId="0" borderId="0" xfId="2" applyNumberFormat="1" applyFont="1" applyAlignment="1">
      <alignment shrinkToFit="1"/>
    </xf>
    <xf numFmtId="4" fontId="5" fillId="0" borderId="10" xfId="2" applyNumberFormat="1" applyFont="1" applyBorder="1" applyAlignment="1">
      <alignment shrinkToFit="1"/>
    </xf>
    <xf numFmtId="49" fontId="5" fillId="0" borderId="5" xfId="2" applyNumberFormat="1" applyFont="1" applyBorder="1" applyAlignment="1">
      <alignment horizontal="center" shrinkToFit="1"/>
    </xf>
    <xf numFmtId="0" fontId="5" fillId="0" borderId="4" xfId="2" applyFont="1" applyBorder="1" applyAlignment="1">
      <alignment shrinkToFit="1"/>
    </xf>
    <xf numFmtId="0" fontId="5" fillId="0" borderId="10" xfId="2" applyFont="1" applyBorder="1" applyAlignment="1">
      <alignment shrinkToFit="1"/>
    </xf>
    <xf numFmtId="0" fontId="5" fillId="0" borderId="6" xfId="2" applyFont="1" applyBorder="1" applyAlignment="1">
      <alignment horizontal="center" shrinkToFit="1"/>
    </xf>
    <xf numFmtId="0" fontId="5" fillId="0" borderId="6" xfId="2" applyFont="1" applyBorder="1" applyAlignment="1">
      <alignment shrinkToFit="1"/>
    </xf>
    <xf numFmtId="0" fontId="5" fillId="0" borderId="7" xfId="2" applyFont="1" applyBorder="1" applyAlignment="1">
      <alignment horizontal="center" shrinkToFit="1"/>
    </xf>
    <xf numFmtId="4" fontId="5" fillId="0" borderId="1" xfId="2" applyNumberFormat="1" applyFont="1" applyBorder="1" applyAlignment="1">
      <alignment shrinkToFit="1"/>
    </xf>
    <xf numFmtId="4" fontId="5" fillId="0" borderId="9" xfId="2" applyNumberFormat="1" applyFont="1" applyBorder="1" applyAlignment="1">
      <alignment shrinkToFit="1"/>
    </xf>
    <xf numFmtId="0" fontId="1" fillId="0" borderId="1" xfId="2" applyBorder="1"/>
    <xf numFmtId="3" fontId="5" fillId="0" borderId="4" xfId="2" applyNumberFormat="1" applyFont="1" applyBorder="1"/>
    <xf numFmtId="0" fontId="5" fillId="0" borderId="5" xfId="0" applyFont="1" applyBorder="1" applyAlignment="1">
      <alignment horizontal="center" shrinkToFit="1"/>
    </xf>
    <xf numFmtId="49" fontId="5" fillId="0" borderId="7" xfId="2" applyNumberFormat="1" applyFont="1" applyBorder="1" applyAlignment="1">
      <alignment horizontal="center" shrinkToFit="1"/>
    </xf>
    <xf numFmtId="0" fontId="5" fillId="0" borderId="15" xfId="2" applyFont="1" applyBorder="1" applyAlignment="1">
      <alignment shrinkToFit="1"/>
    </xf>
    <xf numFmtId="0" fontId="1" fillId="0" borderId="15" xfId="2" applyBorder="1"/>
    <xf numFmtId="0" fontId="1" fillId="0" borderId="4" xfId="2" applyBorder="1" applyAlignment="1">
      <alignment horizontal="center"/>
    </xf>
    <xf numFmtId="0" fontId="5" fillId="0" borderId="4" xfId="2" applyFont="1" applyBorder="1"/>
    <xf numFmtId="43" fontId="5" fillId="0" borderId="4" xfId="4" applyFont="1" applyBorder="1" applyAlignment="1">
      <alignment horizontal="right"/>
    </xf>
    <xf numFmtId="0" fontId="5" fillId="0" borderId="0" xfId="2" applyFont="1"/>
    <xf numFmtId="43" fontId="5" fillId="0" borderId="0" xfId="4" applyFont="1" applyBorder="1" applyAlignment="1"/>
    <xf numFmtId="0" fontId="5" fillId="0" borderId="10" xfId="2" applyFont="1" applyBorder="1"/>
    <xf numFmtId="49" fontId="5" fillId="0" borderId="5" xfId="2" applyNumberFormat="1" applyFont="1" applyBorder="1" applyAlignment="1">
      <alignment horizontal="center"/>
    </xf>
    <xf numFmtId="0" fontId="2" fillId="0" borderId="4" xfId="2" applyFont="1" applyBorder="1"/>
    <xf numFmtId="0" fontId="5" fillId="0" borderId="6" xfId="2" applyFont="1" applyBorder="1" applyAlignment="1">
      <alignment wrapText="1"/>
    </xf>
    <xf numFmtId="0" fontId="6" fillId="0" borderId="4" xfId="2" applyFont="1" applyBorder="1"/>
    <xf numFmtId="4" fontId="5" fillId="0" borderId="4" xfId="2" applyNumberFormat="1" applyFont="1" applyBorder="1" applyAlignment="1">
      <alignment horizontal="right"/>
    </xf>
    <xf numFmtId="4" fontId="5" fillId="0" borderId="0" xfId="2" applyNumberFormat="1" applyFont="1"/>
    <xf numFmtId="0" fontId="12" fillId="0" borderId="5" xfId="2" applyFont="1" applyBorder="1" applyAlignment="1">
      <alignment horizontal="center"/>
    </xf>
    <xf numFmtId="0" fontId="6" fillId="0" borderId="0" xfId="2" applyFont="1"/>
    <xf numFmtId="0" fontId="6" fillId="0" borderId="10" xfId="2" applyFont="1" applyBorder="1"/>
    <xf numFmtId="4" fontId="5" fillId="0" borderId="1" xfId="2" applyNumberFormat="1" applyFont="1" applyBorder="1" applyAlignment="1">
      <alignment vertical="top" shrinkToFit="1"/>
    </xf>
    <xf numFmtId="43" fontId="5" fillId="0" borderId="1" xfId="1" applyFont="1" applyBorder="1" applyAlignment="1">
      <alignment vertical="top" shrinkToFit="1"/>
    </xf>
    <xf numFmtId="43" fontId="5" fillId="0" borderId="9" xfId="1" applyFont="1" applyBorder="1" applyAlignment="1">
      <alignment vertical="top" shrinkToFit="1"/>
    </xf>
    <xf numFmtId="4" fontId="5" fillId="0" borderId="9" xfId="2" applyNumberFormat="1" applyFont="1" applyBorder="1" applyAlignment="1">
      <alignment vertical="top" shrinkToFit="1"/>
    </xf>
    <xf numFmtId="0" fontId="5" fillId="0" borderId="7" xfId="2" applyFont="1" applyBorder="1" applyAlignment="1">
      <alignment horizontal="left" vertical="top" shrinkToFit="1"/>
    </xf>
    <xf numFmtId="0" fontId="1" fillId="0" borderId="5" xfId="2" applyBorder="1" applyAlignment="1">
      <alignment vertical="top"/>
    </xf>
    <xf numFmtId="0" fontId="5" fillId="0" borderId="7" xfId="2" applyFont="1" applyBorder="1" applyAlignment="1">
      <alignment horizontal="left" shrinkToFit="1"/>
    </xf>
    <xf numFmtId="0" fontId="5" fillId="0" borderId="6" xfId="2" applyFont="1" applyBorder="1" applyAlignment="1">
      <alignment horizontal="center" vertical="top" wrapText="1" shrinkToFit="1"/>
    </xf>
    <xf numFmtId="4" fontId="5" fillId="0" borderId="1" xfId="2" applyNumberFormat="1" applyFont="1" applyBorder="1" applyAlignment="1">
      <alignment vertical="top" wrapText="1" shrinkToFit="1"/>
    </xf>
    <xf numFmtId="43" fontId="5" fillId="0" borderId="1" xfId="1" applyFont="1" applyBorder="1" applyAlignment="1">
      <alignment vertical="top" wrapText="1" shrinkToFit="1"/>
    </xf>
    <xf numFmtId="43" fontId="5" fillId="0" borderId="9" xfId="1" applyFont="1" applyBorder="1" applyAlignment="1">
      <alignment vertical="top" wrapText="1" shrinkToFit="1"/>
    </xf>
    <xf numFmtId="0" fontId="5" fillId="0" borderId="2" xfId="2" applyFont="1" applyBorder="1" applyAlignment="1">
      <alignment horizontal="center" vertical="top" shrinkToFit="1"/>
    </xf>
    <xf numFmtId="4" fontId="5" fillId="0" borderId="0" xfId="2" applyNumberFormat="1" applyFont="1" applyAlignment="1">
      <alignment vertical="top" shrinkToFit="1"/>
    </xf>
    <xf numFmtId="43" fontId="5" fillId="0" borderId="0" xfId="1" applyFont="1" applyBorder="1" applyAlignment="1">
      <alignment vertical="top" shrinkToFit="1"/>
    </xf>
    <xf numFmtId="4" fontId="5" fillId="0" borderId="10" xfId="2" applyNumberFormat="1" applyFont="1" applyBorder="1" applyAlignment="1">
      <alignment vertical="top" shrinkToFit="1"/>
    </xf>
    <xf numFmtId="0" fontId="5" fillId="0" borderId="5" xfId="2" applyFont="1" applyBorder="1" applyAlignment="1">
      <alignment horizontal="left" shrinkToFit="1"/>
    </xf>
    <xf numFmtId="0" fontId="5" fillId="0" borderId="6" xfId="2" applyFont="1" applyBorder="1" applyAlignment="1">
      <alignment horizontal="center" vertical="top" shrinkToFit="1"/>
    </xf>
    <xf numFmtId="0" fontId="5" fillId="0" borderId="11" xfId="2" applyFont="1" applyBorder="1" applyAlignment="1">
      <alignment vertical="top" shrinkToFit="1"/>
    </xf>
    <xf numFmtId="4" fontId="5" fillId="0" borderId="11" xfId="2" applyNumberFormat="1" applyFont="1" applyBorder="1" applyAlignment="1">
      <alignment horizontal="right" vertical="top" shrinkToFit="1"/>
    </xf>
    <xf numFmtId="0" fontId="5" fillId="0" borderId="12" xfId="2" applyFont="1" applyBorder="1" applyAlignment="1">
      <alignment horizontal="center" vertical="top" shrinkToFit="1"/>
    </xf>
    <xf numFmtId="4" fontId="5" fillId="0" borderId="14" xfId="2" applyNumberFormat="1" applyFont="1" applyBorder="1" applyAlignment="1">
      <alignment vertical="top" shrinkToFit="1"/>
    </xf>
    <xf numFmtId="43" fontId="5" fillId="0" borderId="14" xfId="1" applyFont="1" applyBorder="1" applyAlignment="1">
      <alignment vertical="top" shrinkToFit="1"/>
    </xf>
    <xf numFmtId="43" fontId="5" fillId="0" borderId="13" xfId="1" applyFont="1" applyBorder="1" applyAlignment="1">
      <alignment vertical="top" shrinkToFit="1"/>
    </xf>
    <xf numFmtId="4" fontId="5" fillId="0" borderId="13" xfId="2" applyNumberFormat="1" applyFont="1" applyBorder="1" applyAlignment="1">
      <alignment vertical="top" shrinkToFit="1"/>
    </xf>
    <xf numFmtId="0" fontId="5" fillId="0" borderId="12" xfId="2" applyFont="1" applyBorder="1" applyAlignment="1">
      <alignment horizontal="left" shrinkToFit="1"/>
    </xf>
    <xf numFmtId="0" fontId="1" fillId="0" borderId="14" xfId="2" applyBorder="1"/>
    <xf numFmtId="0" fontId="5" fillId="0" borderId="11" xfId="0" applyFont="1" applyBorder="1" applyAlignment="1">
      <alignment horizontal="center" vertical="top" wrapText="1" shrinkToFit="1"/>
    </xf>
    <xf numFmtId="0" fontId="1" fillId="0" borderId="7" xfId="2" applyBorder="1"/>
    <xf numFmtId="0" fontId="5" fillId="0" borderId="5" xfId="2" applyFont="1" applyBorder="1" applyAlignment="1">
      <alignment horizontal="center" vertical="top" shrinkToFit="1"/>
    </xf>
    <xf numFmtId="0" fontId="5" fillId="0" borderId="1" xfId="2" applyFont="1" applyBorder="1" applyAlignment="1">
      <alignment vertical="top" shrinkToFit="1"/>
    </xf>
    <xf numFmtId="43" fontId="5" fillId="0" borderId="1" xfId="4" applyFont="1" applyBorder="1" applyAlignment="1">
      <alignment vertical="top" shrinkToFit="1"/>
    </xf>
    <xf numFmtId="0" fontId="5" fillId="0" borderId="9" xfId="2" applyFont="1" applyBorder="1" applyAlignment="1">
      <alignment vertical="top" shrinkToFit="1"/>
    </xf>
    <xf numFmtId="0" fontId="5" fillId="0" borderId="4" xfId="2" applyFont="1" applyBorder="1" applyAlignment="1">
      <alignment vertical="top"/>
    </xf>
    <xf numFmtId="0" fontId="5" fillId="0" borderId="0" xfId="2" applyFont="1" applyAlignment="1">
      <alignment vertical="top"/>
    </xf>
    <xf numFmtId="3" fontId="5" fillId="0" borderId="0" xfId="2" applyNumberFormat="1" applyFont="1" applyAlignment="1">
      <alignment vertical="top"/>
    </xf>
    <xf numFmtId="0" fontId="5" fillId="0" borderId="10" xfId="2" applyFont="1" applyBorder="1" applyAlignment="1">
      <alignment vertical="top"/>
    </xf>
    <xf numFmtId="0" fontId="6" fillId="0" borderId="5" xfId="2" applyFont="1" applyBorder="1" applyAlignment="1">
      <alignment horizontal="center"/>
    </xf>
    <xf numFmtId="0" fontId="5" fillId="0" borderId="1" xfId="2" applyFont="1" applyBorder="1" applyAlignment="1">
      <alignment vertical="top"/>
    </xf>
    <xf numFmtId="4" fontId="5" fillId="0" borderId="1" xfId="2" applyNumberFormat="1" applyFont="1" applyBorder="1" applyAlignment="1">
      <alignment vertical="top"/>
    </xf>
    <xf numFmtId="0" fontId="5" fillId="0" borderId="9" xfId="2" applyFont="1" applyBorder="1" applyAlignment="1">
      <alignment vertical="top"/>
    </xf>
    <xf numFmtId="0" fontId="5" fillId="0" borderId="4" xfId="2" applyFont="1" applyBorder="1" applyAlignment="1">
      <alignment horizontal="center" vertical="top" wrapText="1" shrinkToFit="1"/>
    </xf>
    <xf numFmtId="0" fontId="5" fillId="0" borderId="0" xfId="2" applyFont="1" applyAlignment="1">
      <alignment vertical="top" wrapText="1"/>
    </xf>
    <xf numFmtId="4" fontId="5" fillId="0" borderId="0" xfId="2" applyNumberFormat="1" applyFont="1" applyAlignment="1">
      <alignment vertical="top" wrapText="1"/>
    </xf>
    <xf numFmtId="43" fontId="5" fillId="0" borderId="10" xfId="1" applyFont="1" applyBorder="1" applyAlignment="1">
      <alignment vertical="top" wrapText="1" shrinkToFit="1"/>
    </xf>
    <xf numFmtId="4" fontId="5" fillId="0" borderId="4" xfId="2" applyNumberFormat="1" applyFont="1" applyBorder="1" applyAlignment="1">
      <alignment vertical="top"/>
    </xf>
    <xf numFmtId="4" fontId="5" fillId="0" borderId="0" xfId="2" applyNumberFormat="1" applyFont="1" applyAlignment="1">
      <alignment vertical="top"/>
    </xf>
    <xf numFmtId="3" fontId="5" fillId="0" borderId="6" xfId="2" applyNumberFormat="1" applyFont="1" applyBorder="1" applyAlignment="1">
      <alignment vertical="top"/>
    </xf>
    <xf numFmtId="3" fontId="5" fillId="0" borderId="1" xfId="2" applyNumberFormat="1" applyFont="1" applyBorder="1" applyAlignment="1">
      <alignment vertical="top"/>
    </xf>
    <xf numFmtId="17" fontId="6" fillId="0" borderId="5" xfId="2" applyNumberFormat="1" applyFont="1" applyBorder="1" applyAlignment="1">
      <alignment horizontal="center"/>
    </xf>
    <xf numFmtId="0" fontId="5" fillId="0" borderId="4" xfId="2" applyFont="1" applyBorder="1" applyAlignment="1">
      <alignment vertical="top" wrapText="1" shrinkToFit="1"/>
    </xf>
    <xf numFmtId="49" fontId="5" fillId="0" borderId="10" xfId="2" applyNumberFormat="1" applyFont="1" applyBorder="1" applyAlignment="1">
      <alignment vertical="top" shrinkToFit="1"/>
    </xf>
    <xf numFmtId="0" fontId="6" fillId="0" borderId="7" xfId="2" applyFont="1" applyBorder="1" applyAlignment="1">
      <alignment horizontal="center"/>
    </xf>
    <xf numFmtId="0" fontId="5" fillId="0" borderId="2" xfId="2" applyFont="1" applyBorder="1" applyAlignment="1">
      <alignment vertical="top"/>
    </xf>
    <xf numFmtId="43" fontId="5" fillId="0" borderId="2" xfId="1" applyFont="1" applyBorder="1" applyAlignment="1">
      <alignment horizontal="right" vertical="top" shrinkToFit="1"/>
    </xf>
    <xf numFmtId="0" fontId="5" fillId="0" borderId="3" xfId="2" applyFont="1" applyBorder="1" applyAlignment="1">
      <alignment horizontal="center" vertical="top" shrinkToFit="1"/>
    </xf>
    <xf numFmtId="0" fontId="5" fillId="0" borderId="15" xfId="2" applyFont="1" applyBorder="1" applyAlignment="1">
      <alignment vertical="top"/>
    </xf>
    <xf numFmtId="43" fontId="5" fillId="0" borderId="15" xfId="1" applyFont="1" applyBorder="1" applyAlignment="1">
      <alignment vertical="top" shrinkToFit="1"/>
    </xf>
    <xf numFmtId="43" fontId="5" fillId="0" borderId="8" xfId="1" applyFont="1" applyBorder="1" applyAlignment="1">
      <alignment vertical="top" shrinkToFit="1"/>
    </xf>
    <xf numFmtId="0" fontId="5" fillId="0" borderId="8" xfId="2" applyFont="1" applyBorder="1" applyAlignment="1">
      <alignment vertical="top"/>
    </xf>
    <xf numFmtId="49" fontId="5" fillId="0" borderId="7" xfId="2" applyNumberFormat="1" applyFont="1" applyBorder="1" applyAlignment="1">
      <alignment horizontal="center"/>
    </xf>
    <xf numFmtId="0" fontId="5" fillId="0" borderId="5" xfId="2" applyFont="1" applyBorder="1" applyAlignment="1">
      <alignment vertical="top"/>
    </xf>
    <xf numFmtId="43" fontId="5" fillId="0" borderId="6" xfId="1" applyFont="1" applyBorder="1" applyAlignment="1">
      <alignment vertical="top"/>
    </xf>
    <xf numFmtId="0" fontId="5" fillId="0" borderId="7" xfId="2" applyFont="1" applyBorder="1" applyAlignment="1">
      <alignment vertical="top"/>
    </xf>
    <xf numFmtId="0" fontId="5" fillId="0" borderId="6" xfId="2" applyFont="1" applyBorder="1" applyAlignment="1">
      <alignment horizontal="left" vertical="top"/>
    </xf>
    <xf numFmtId="0" fontId="5" fillId="0" borderId="0" xfId="2" applyFont="1" applyAlignment="1">
      <alignment horizontal="left" vertical="top" shrinkToFit="1"/>
    </xf>
    <xf numFmtId="0" fontId="5" fillId="0" borderId="10" xfId="2" applyFont="1" applyBorder="1" applyAlignment="1">
      <alignment horizontal="left" vertical="top" shrinkToFit="1"/>
    </xf>
    <xf numFmtId="188" fontId="5" fillId="0" borderId="5" xfId="2" applyNumberFormat="1" applyFont="1" applyBorder="1" applyAlignment="1">
      <alignment horizontal="center" shrinkToFit="1"/>
    </xf>
    <xf numFmtId="0" fontId="5" fillId="0" borderId="0" xfId="2" applyFont="1" applyAlignment="1">
      <alignment horizontal="center" vertical="top" shrinkToFit="1"/>
    </xf>
    <xf numFmtId="0" fontId="2" fillId="0" borderId="10" xfId="2" applyFont="1" applyBorder="1" applyAlignment="1">
      <alignment horizontal="center" vertical="top" shrinkToFit="1"/>
    </xf>
    <xf numFmtId="188" fontId="2" fillId="0" borderId="5" xfId="2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188" fontId="2" fillId="0" borderId="7" xfId="2" applyNumberFormat="1" applyFont="1" applyBorder="1" applyAlignment="1">
      <alignment horizontal="center" shrinkToFit="1"/>
    </xf>
    <xf numFmtId="0" fontId="2" fillId="0" borderId="1" xfId="2" applyFont="1" applyBorder="1" applyAlignment="1">
      <alignment horizontal="center" vertical="top" shrinkToFit="1"/>
    </xf>
    <xf numFmtId="0" fontId="15" fillId="0" borderId="4" xfId="2" applyFont="1" applyBorder="1" applyAlignment="1">
      <alignment horizontal="center" vertical="top" shrinkToFit="1"/>
    </xf>
    <xf numFmtId="49" fontId="15" fillId="0" borderId="4" xfId="2" applyNumberFormat="1" applyFont="1" applyBorder="1" applyAlignment="1">
      <alignment horizontal="left" vertical="top" shrinkToFit="1"/>
    </xf>
    <xf numFmtId="43" fontId="16" fillId="0" borderId="4" xfId="1" applyFont="1" applyBorder="1" applyAlignment="1">
      <alignment horizontal="center" vertical="top" shrinkToFit="1"/>
    </xf>
    <xf numFmtId="0" fontId="16" fillId="0" borderId="5" xfId="2" applyFont="1" applyBorder="1" applyAlignment="1">
      <alignment horizontal="center" vertical="top" shrinkToFit="1"/>
    </xf>
    <xf numFmtId="0" fontId="16" fillId="0" borderId="0" xfId="2" applyFont="1" applyAlignment="1">
      <alignment horizontal="center" vertical="top" shrinkToFit="1"/>
    </xf>
    <xf numFmtId="43" fontId="16" fillId="0" borderId="0" xfId="1" applyFont="1" applyBorder="1" applyAlignment="1">
      <alignment horizontal="center" vertical="top" shrinkToFit="1"/>
    </xf>
    <xf numFmtId="0" fontId="16" fillId="0" borderId="10" xfId="2" applyFont="1" applyBorder="1" applyAlignment="1">
      <alignment horizontal="center" vertical="top" shrinkToFit="1"/>
    </xf>
    <xf numFmtId="0" fontId="16" fillId="0" borderId="4" xfId="2" applyFont="1" applyBorder="1" applyAlignment="1">
      <alignment horizontal="center" vertical="top" shrinkToFit="1"/>
    </xf>
    <xf numFmtId="188" fontId="16" fillId="0" borderId="5" xfId="2" applyNumberFormat="1" applyFont="1" applyBorder="1" applyAlignment="1">
      <alignment horizontal="center" shrinkToFit="1"/>
    </xf>
    <xf numFmtId="0" fontId="15" fillId="0" borderId="6" xfId="2" applyFont="1" applyBorder="1" applyAlignment="1">
      <alignment horizontal="center" vertical="top" shrinkToFit="1"/>
    </xf>
    <xf numFmtId="49" fontId="15" fillId="0" borderId="6" xfId="2" applyNumberFormat="1" applyFont="1" applyBorder="1" applyAlignment="1">
      <alignment horizontal="left" vertical="top" shrinkToFit="1"/>
    </xf>
    <xf numFmtId="43" fontId="16" fillId="0" borderId="6" xfId="1" applyFont="1" applyBorder="1" applyAlignment="1">
      <alignment horizontal="center" vertical="top" shrinkToFit="1"/>
    </xf>
    <xf numFmtId="0" fontId="16" fillId="0" borderId="7" xfId="2" applyFont="1" applyBorder="1" applyAlignment="1">
      <alignment horizontal="center" vertical="top" shrinkToFit="1"/>
    </xf>
    <xf numFmtId="0" fontId="16" fillId="0" borderId="1" xfId="2" applyFont="1" applyBorder="1" applyAlignment="1">
      <alignment horizontal="center" vertical="top" shrinkToFit="1"/>
    </xf>
    <xf numFmtId="43" fontId="16" fillId="0" borderId="1" xfId="1" applyFont="1" applyBorder="1" applyAlignment="1">
      <alignment horizontal="center" vertical="top" shrinkToFit="1"/>
    </xf>
    <xf numFmtId="0" fontId="16" fillId="0" borderId="9" xfId="2" applyFont="1" applyBorder="1" applyAlignment="1">
      <alignment horizontal="center" vertical="top" shrinkToFit="1"/>
    </xf>
    <xf numFmtId="0" fontId="16" fillId="0" borderId="6" xfId="2" applyFont="1" applyBorder="1" applyAlignment="1">
      <alignment horizontal="center" vertical="top" shrinkToFit="1"/>
    </xf>
    <xf numFmtId="188" fontId="16" fillId="0" borderId="7" xfId="2" applyNumberFormat="1" applyFont="1" applyBorder="1" applyAlignment="1">
      <alignment horizontal="center" shrinkToFit="1"/>
    </xf>
    <xf numFmtId="0" fontId="5" fillId="0" borderId="2" xfId="2" applyFont="1" applyBorder="1" applyAlignment="1">
      <alignment horizontal="left" vertical="top" shrinkToFit="1"/>
    </xf>
    <xf numFmtId="0" fontId="5" fillId="0" borderId="15" xfId="2" applyFont="1" applyBorder="1" applyAlignment="1">
      <alignment horizontal="left" vertical="top" shrinkToFit="1"/>
    </xf>
    <xf numFmtId="0" fontId="5" fillId="0" borderId="8" xfId="2" applyFont="1" applyBorder="1" applyAlignment="1">
      <alignment horizontal="left" vertical="top" shrinkToFit="1"/>
    </xf>
    <xf numFmtId="0" fontId="5" fillId="0" borderId="11" xfId="2" applyFont="1" applyBorder="1" applyAlignment="1">
      <alignment horizontal="left" vertical="top" shrinkToFit="1"/>
    </xf>
    <xf numFmtId="0" fontId="5" fillId="0" borderId="14" xfId="2" applyFont="1" applyBorder="1" applyAlignment="1">
      <alignment horizontal="left" vertical="top" shrinkToFit="1"/>
    </xf>
    <xf numFmtId="43" fontId="5" fillId="0" borderId="14" xfId="1" applyFont="1" applyBorder="1" applyAlignment="1">
      <alignment horizontal="center" vertical="top" shrinkToFit="1"/>
    </xf>
    <xf numFmtId="0" fontId="5" fillId="0" borderId="13" xfId="2" applyFont="1" applyBorder="1" applyAlignment="1">
      <alignment horizontal="left" vertical="top" shrinkToFit="1"/>
    </xf>
    <xf numFmtId="0" fontId="5" fillId="0" borderId="6" xfId="2" applyFont="1" applyBorder="1" applyAlignment="1">
      <alignment vertical="top" wrapText="1" shrinkToFit="1"/>
    </xf>
    <xf numFmtId="0" fontId="5" fillId="0" borderId="1" xfId="2" applyFont="1" applyBorder="1" applyAlignment="1">
      <alignment horizontal="left" vertical="top" shrinkToFit="1"/>
    </xf>
    <xf numFmtId="43" fontId="5" fillId="0" borderId="1" xfId="1" applyFont="1" applyBorder="1" applyAlignment="1">
      <alignment horizontal="left" vertical="top" shrinkToFit="1"/>
    </xf>
    <xf numFmtId="0" fontId="5" fillId="0" borderId="9" xfId="2" applyFont="1" applyBorder="1" applyAlignment="1">
      <alignment horizontal="left" vertical="top" shrinkToFit="1"/>
    </xf>
    <xf numFmtId="43" fontId="5" fillId="0" borderId="14" xfId="1" applyFont="1" applyBorder="1" applyAlignment="1">
      <alignment horizontal="left" vertical="top" shrinkToFit="1"/>
    </xf>
    <xf numFmtId="43" fontId="5" fillId="0" borderId="13" xfId="1" applyFont="1" applyBorder="1" applyAlignment="1">
      <alignment horizontal="center" vertical="top" shrinkToFit="1"/>
    </xf>
    <xf numFmtId="0" fontId="5" fillId="0" borderId="11" xfId="2" applyFont="1" applyBorder="1" applyAlignment="1">
      <alignment horizontal="center" vertical="top" wrapText="1" shrinkToFit="1"/>
    </xf>
    <xf numFmtId="0" fontId="5" fillId="0" borderId="14" xfId="2" applyFont="1" applyBorder="1" applyAlignment="1">
      <alignment horizontal="left" vertical="top" wrapText="1" shrinkToFit="1"/>
    </xf>
    <xf numFmtId="43" fontId="5" fillId="0" borderId="14" xfId="1" applyFont="1" applyBorder="1" applyAlignment="1">
      <alignment horizontal="left" vertical="top" wrapText="1" shrinkToFit="1"/>
    </xf>
    <xf numFmtId="43" fontId="5" fillId="0" borderId="13" xfId="1" applyFont="1" applyBorder="1" applyAlignment="1">
      <alignment horizontal="center" vertical="top" wrapText="1" shrinkToFit="1"/>
    </xf>
    <xf numFmtId="49" fontId="5" fillId="0" borderId="11" xfId="2" applyNumberFormat="1" applyFont="1" applyBorder="1" applyAlignment="1">
      <alignment horizontal="center" vertical="top" shrinkToFit="1"/>
    </xf>
    <xf numFmtId="4" fontId="5" fillId="0" borderId="1" xfId="2" applyNumberFormat="1" applyFont="1" applyBorder="1" applyAlignment="1">
      <alignment horizontal="left" vertical="top" shrinkToFit="1"/>
    </xf>
    <xf numFmtId="4" fontId="5" fillId="0" borderId="9" xfId="2" applyNumberFormat="1" applyFont="1" applyBorder="1" applyAlignment="1">
      <alignment horizontal="left" vertical="top" shrinkToFit="1"/>
    </xf>
    <xf numFmtId="4" fontId="5" fillId="0" borderId="0" xfId="2" applyNumberFormat="1" applyFont="1" applyAlignment="1">
      <alignment horizontal="left" vertical="top" shrinkToFit="1"/>
    </xf>
    <xf numFmtId="43" fontId="5" fillId="0" borderId="0" xfId="1" applyFont="1" applyBorder="1" applyAlignment="1">
      <alignment horizontal="left" vertical="top" shrinkToFit="1"/>
    </xf>
    <xf numFmtId="4" fontId="5" fillId="0" borderId="10" xfId="2" applyNumberFormat="1" applyFont="1" applyBorder="1" applyAlignment="1">
      <alignment horizontal="left" vertical="top" shrinkToFit="1"/>
    </xf>
    <xf numFmtId="0" fontId="5" fillId="0" borderId="13" xfId="2" applyFont="1" applyBorder="1" applyAlignment="1">
      <alignment vertical="top" shrinkToFit="1"/>
    </xf>
    <xf numFmtId="49" fontId="5" fillId="0" borderId="0" xfId="2" applyNumberFormat="1" applyFont="1" applyAlignment="1">
      <alignment horizontal="left" vertical="top" shrinkToFit="1"/>
    </xf>
    <xf numFmtId="0" fontId="5" fillId="0" borderId="0" xfId="0" applyFont="1" applyAlignment="1">
      <alignment horizontal="center" vertical="top" wrapText="1" shrinkToFit="1"/>
    </xf>
    <xf numFmtId="188" fontId="2" fillId="0" borderId="0" xfId="2" applyNumberFormat="1" applyFont="1" applyAlignment="1">
      <alignment horizontal="center" shrinkToFit="1"/>
    </xf>
    <xf numFmtId="0" fontId="1" fillId="0" borderId="0" xfId="2" applyAlignment="1">
      <alignment horizontal="center"/>
    </xf>
    <xf numFmtId="0" fontId="3" fillId="0" borderId="0" xfId="2" applyFont="1" applyAlignment="1">
      <alignment horizontal="center" vertical="top" shrinkToFit="1"/>
    </xf>
    <xf numFmtId="0" fontId="3" fillId="0" borderId="3" xfId="2" applyFont="1" applyBorder="1" applyAlignment="1">
      <alignment horizontal="center" vertical="top" shrinkToFit="1"/>
    </xf>
    <xf numFmtId="0" fontId="3" fillId="0" borderId="15" xfId="2" applyFont="1" applyBorder="1" applyAlignment="1">
      <alignment horizontal="center" vertical="top" shrinkToFit="1"/>
    </xf>
    <xf numFmtId="43" fontId="3" fillId="0" borderId="15" xfId="1" applyFont="1" applyBorder="1" applyAlignment="1">
      <alignment horizontal="center" vertical="top" shrinkToFit="1"/>
    </xf>
    <xf numFmtId="187" fontId="3" fillId="0" borderId="8" xfId="1" applyNumberFormat="1" applyFont="1" applyBorder="1" applyAlignment="1">
      <alignment horizontal="center" vertical="top" shrinkToFit="1"/>
    </xf>
    <xf numFmtId="0" fontId="3" fillId="0" borderId="8" xfId="2" applyFont="1" applyBorder="1" applyAlignment="1">
      <alignment horizontal="center" vertical="top" shrinkToFit="1"/>
    </xf>
    <xf numFmtId="0" fontId="3" fillId="0" borderId="5" xfId="2" applyFont="1" applyBorder="1" applyAlignment="1">
      <alignment horizontal="center" vertical="top" shrinkToFit="1"/>
    </xf>
    <xf numFmtId="43" fontId="3" fillId="0" borderId="0" xfId="1" applyFont="1" applyBorder="1" applyAlignment="1">
      <alignment horizontal="center" vertical="top" shrinkToFit="1"/>
    </xf>
    <xf numFmtId="187" fontId="3" fillId="0" borderId="10" xfId="1" applyNumberFormat="1" applyFont="1" applyBorder="1" applyAlignment="1">
      <alignment horizontal="center" vertical="top" shrinkToFit="1"/>
    </xf>
    <xf numFmtId="0" fontId="3" fillId="0" borderId="10" xfId="2" applyFont="1" applyBorder="1" applyAlignment="1">
      <alignment horizontal="center" vertical="top" shrinkToFit="1"/>
    </xf>
    <xf numFmtId="0" fontId="3" fillId="0" borderId="7" xfId="2" applyFont="1" applyBorder="1" applyAlignment="1">
      <alignment horizontal="center" vertical="top" shrinkToFit="1"/>
    </xf>
    <xf numFmtId="43" fontId="3" fillId="0" borderId="1" xfId="1" applyFont="1" applyBorder="1" applyAlignment="1">
      <alignment horizontal="center" vertical="top" shrinkToFit="1"/>
    </xf>
    <xf numFmtId="187" fontId="3" fillId="0" borderId="9" xfId="1" applyNumberFormat="1" applyFont="1" applyBorder="1" applyAlignment="1">
      <alignment horizontal="center" vertical="top" shrinkToFit="1"/>
    </xf>
    <xf numFmtId="0" fontId="3" fillId="0" borderId="9" xfId="2" applyFont="1" applyBorder="1" applyAlignment="1">
      <alignment horizontal="center" vertical="top" shrinkToFit="1"/>
    </xf>
    <xf numFmtId="0" fontId="5" fillId="0" borderId="0" xfId="2" applyFont="1" applyAlignment="1">
      <alignment horizontal="center" vertical="top"/>
    </xf>
    <xf numFmtId="43" fontId="5" fillId="0" borderId="0" xfId="4" applyFont="1" applyBorder="1" applyAlignment="1">
      <alignment horizontal="right" vertical="top"/>
    </xf>
    <xf numFmtId="0" fontId="5" fillId="0" borderId="10" xfId="2" applyFont="1" applyBorder="1" applyAlignment="1">
      <alignment horizontal="center" vertical="top"/>
    </xf>
    <xf numFmtId="4" fontId="5" fillId="0" borderId="0" xfId="2" applyNumberFormat="1" applyFont="1" applyAlignment="1">
      <alignment horizontal="center" vertical="top" shrinkToFit="1"/>
    </xf>
    <xf numFmtId="4" fontId="5" fillId="0" borderId="10" xfId="2" applyNumberFormat="1" applyFont="1" applyBorder="1" applyAlignment="1">
      <alignment horizontal="center" vertical="top" shrinkToFit="1"/>
    </xf>
    <xf numFmtId="0" fontId="6" fillId="0" borderId="0" xfId="2" applyFont="1" applyAlignment="1">
      <alignment horizontal="center" vertical="top" shrinkToFit="1"/>
    </xf>
    <xf numFmtId="43" fontId="5" fillId="0" borderId="0" xfId="1" applyFont="1" applyBorder="1" applyAlignment="1">
      <alignment horizontal="right" vertical="top" shrinkToFit="1"/>
    </xf>
    <xf numFmtId="0" fontId="6" fillId="0" borderId="10" xfId="2" applyFont="1" applyBorder="1" applyAlignment="1">
      <alignment horizontal="center" vertical="top" shrinkToFit="1"/>
    </xf>
    <xf numFmtId="0" fontId="5" fillId="0" borderId="4" xfId="2" applyFont="1" applyBorder="1" applyAlignment="1">
      <alignment horizontal="left" vertical="top" wrapText="1"/>
    </xf>
    <xf numFmtId="43" fontId="5" fillId="0" borderId="1" xfId="4" applyFont="1" applyBorder="1" applyAlignment="1">
      <alignment horizontal="center" vertical="top" shrinkToFit="1"/>
    </xf>
    <xf numFmtId="0" fontId="5" fillId="0" borderId="9" xfId="2" applyFont="1" applyBorder="1" applyAlignment="1">
      <alignment horizontal="center" vertical="top" shrinkToFit="1"/>
    </xf>
    <xf numFmtId="188" fontId="2" fillId="0" borderId="4" xfId="2" applyNumberFormat="1" applyFont="1" applyBorder="1" applyAlignment="1">
      <alignment horizontal="center" vertical="top" shrinkToFit="1"/>
    </xf>
    <xf numFmtId="188" fontId="16" fillId="0" borderId="4" xfId="2" applyNumberFormat="1" applyFont="1" applyBorder="1" applyAlignment="1">
      <alignment horizontal="center" vertical="top" shrinkToFit="1"/>
    </xf>
    <xf numFmtId="187" fontId="5" fillId="0" borderId="11" xfId="1" applyNumberFormat="1" applyFont="1" applyBorder="1" applyAlignment="1">
      <alignment horizontal="center" vertical="top" shrinkToFit="1"/>
    </xf>
    <xf numFmtId="0" fontId="6" fillId="0" borderId="11" xfId="2" applyFont="1" applyBorder="1" applyAlignment="1">
      <alignment vertical="top" wrapText="1"/>
    </xf>
    <xf numFmtId="187" fontId="5" fillId="0" borderId="11" xfId="4" applyNumberFormat="1" applyFont="1" applyBorder="1" applyAlignment="1">
      <alignment horizontal="right" vertical="top"/>
    </xf>
    <xf numFmtId="0" fontId="5" fillId="0" borderId="14" xfId="2" applyFont="1" applyBorder="1" applyAlignment="1">
      <alignment horizontal="center" vertical="top"/>
    </xf>
    <xf numFmtId="43" fontId="5" fillId="0" borderId="14" xfId="4" applyFont="1" applyBorder="1" applyAlignment="1">
      <alignment horizontal="right" vertical="top"/>
    </xf>
    <xf numFmtId="0" fontId="5" fillId="0" borderId="13" xfId="2" applyFont="1" applyBorder="1" applyAlignment="1">
      <alignment horizontal="center" vertical="top"/>
    </xf>
    <xf numFmtId="43" fontId="5" fillId="0" borderId="11" xfId="4" applyFont="1" applyBorder="1" applyAlignment="1">
      <alignment horizontal="right" vertical="top"/>
    </xf>
    <xf numFmtId="187" fontId="5" fillId="0" borderId="6" xfId="2" applyNumberFormat="1" applyFont="1" applyBorder="1" applyAlignment="1">
      <alignment horizontal="right" vertical="top" shrinkToFit="1"/>
    </xf>
    <xf numFmtId="49" fontId="5" fillId="0" borderId="11" xfId="0" applyNumberFormat="1" applyFont="1" applyBorder="1" applyAlignment="1">
      <alignment horizontal="center" vertical="top" shrinkToFit="1"/>
    </xf>
    <xf numFmtId="0" fontId="5" fillId="0" borderId="11" xfId="2" applyFont="1" applyBorder="1" applyAlignment="1">
      <alignment horizontal="center" vertical="top"/>
    </xf>
    <xf numFmtId="0" fontId="5" fillId="0" borderId="11" xfId="0" applyFont="1" applyBorder="1" applyAlignment="1">
      <alignment vertical="top" wrapText="1" shrinkToFit="1"/>
    </xf>
    <xf numFmtId="0" fontId="5" fillId="0" borderId="10" xfId="0" applyFont="1" applyBorder="1" applyAlignment="1">
      <alignment vertical="top" wrapText="1" shrinkToFit="1"/>
    </xf>
    <xf numFmtId="0" fontId="18" fillId="0" borderId="0" xfId="2" applyFont="1" applyAlignment="1">
      <alignment vertical="top"/>
    </xf>
    <xf numFmtId="187" fontId="3" fillId="0" borderId="0" xfId="1" applyNumberFormat="1" applyFont="1" applyAlignment="1">
      <alignment vertical="top" shrinkToFit="1"/>
    </xf>
    <xf numFmtId="187" fontId="3" fillId="0" borderId="15" xfId="1" applyNumberFormat="1" applyFont="1" applyBorder="1" applyAlignment="1">
      <alignment horizontal="center" vertical="top" shrinkToFit="1"/>
    </xf>
    <xf numFmtId="187" fontId="3" fillId="0" borderId="0" xfId="1" applyNumberFormat="1" applyFont="1" applyBorder="1" applyAlignment="1">
      <alignment horizontal="center" vertical="top" shrinkToFit="1"/>
    </xf>
    <xf numFmtId="187" fontId="3" fillId="0" borderId="1" xfId="1" applyNumberFormat="1" applyFont="1" applyBorder="1" applyAlignment="1">
      <alignment horizontal="center" vertical="top" shrinkToFit="1"/>
    </xf>
    <xf numFmtId="187" fontId="5" fillId="0" borderId="4" xfId="1" applyNumberFormat="1" applyFont="1" applyBorder="1" applyAlignment="1">
      <alignment horizontal="right" vertical="top" shrinkToFit="1"/>
    </xf>
    <xf numFmtId="0" fontId="1" fillId="0" borderId="4" xfId="2" applyBorder="1" applyAlignment="1">
      <alignment vertical="top"/>
    </xf>
    <xf numFmtId="187" fontId="5" fillId="0" borderId="6" xfId="1" applyNumberFormat="1" applyFont="1" applyBorder="1" applyAlignment="1">
      <alignment horizontal="right" vertical="top" shrinkToFit="1"/>
    </xf>
    <xf numFmtId="4" fontId="5" fillId="0" borderId="1" xfId="2" applyNumberFormat="1" applyFont="1" applyBorder="1" applyAlignment="1">
      <alignment horizontal="center" vertical="top" shrinkToFit="1"/>
    </xf>
    <xf numFmtId="187" fontId="16" fillId="0" borderId="4" xfId="1" applyNumberFormat="1" applyFont="1" applyBorder="1" applyAlignment="1">
      <alignment horizontal="center" vertical="top" shrinkToFit="1"/>
    </xf>
    <xf numFmtId="187" fontId="16" fillId="0" borderId="6" xfId="1" applyNumberFormat="1" applyFont="1" applyBorder="1" applyAlignment="1">
      <alignment horizontal="center" vertical="top" shrinkToFit="1"/>
    </xf>
    <xf numFmtId="188" fontId="16" fillId="0" borderId="6" xfId="2" applyNumberFormat="1" applyFont="1" applyBorder="1" applyAlignment="1">
      <alignment horizontal="center" vertical="top" shrinkToFit="1"/>
    </xf>
    <xf numFmtId="43" fontId="5" fillId="0" borderId="4" xfId="2" applyNumberFormat="1" applyFont="1" applyBorder="1" applyAlignment="1">
      <alignment horizontal="right" vertical="top"/>
    </xf>
    <xf numFmtId="4" fontId="5" fillId="0" borderId="0" xfId="2" applyNumberFormat="1" applyFont="1" applyAlignment="1">
      <alignment horizontal="center" vertical="top"/>
    </xf>
    <xf numFmtId="187" fontId="5" fillId="0" borderId="4" xfId="2" applyNumberFormat="1" applyFont="1" applyBorder="1" applyAlignment="1">
      <alignment horizontal="right" vertical="top" shrinkToFit="1"/>
    </xf>
    <xf numFmtId="0" fontId="5" fillId="0" borderId="10" xfId="2" applyFont="1" applyBorder="1" applyAlignment="1">
      <alignment vertical="top" shrinkToFit="1"/>
    </xf>
    <xf numFmtId="0" fontId="18" fillId="0" borderId="4" xfId="2" applyFont="1" applyBorder="1" applyAlignment="1">
      <alignment vertical="top"/>
    </xf>
    <xf numFmtId="0" fontId="18" fillId="0" borderId="1" xfId="2" applyFont="1" applyBorder="1" applyAlignment="1">
      <alignment vertical="top"/>
    </xf>
    <xf numFmtId="0" fontId="6" fillId="0" borderId="0" xfId="2" applyFont="1" applyAlignment="1">
      <alignment horizontal="center" vertical="top"/>
    </xf>
    <xf numFmtId="0" fontId="6" fillId="0" borderId="10" xfId="2" applyFont="1" applyBorder="1" applyAlignment="1">
      <alignment vertical="top"/>
    </xf>
    <xf numFmtId="0" fontId="5" fillId="0" borderId="8" xfId="2" applyFont="1" applyBorder="1" applyAlignment="1">
      <alignment vertical="top" shrinkToFit="1"/>
    </xf>
    <xf numFmtId="187" fontId="1" fillId="0" borderId="0" xfId="2" applyNumberFormat="1" applyAlignment="1">
      <alignment vertical="top"/>
    </xf>
    <xf numFmtId="0" fontId="2" fillId="0" borderId="0" xfId="2" applyFont="1" applyAlignment="1">
      <alignment vertical="top" shrinkToFit="1"/>
    </xf>
    <xf numFmtId="43" fontId="2" fillId="0" borderId="0" xfId="1" applyFont="1" applyAlignment="1">
      <alignment horizontal="right" vertical="top" shrinkToFit="1"/>
    </xf>
    <xf numFmtId="0" fontId="2" fillId="0" borderId="0" xfId="2" applyFont="1" applyAlignment="1">
      <alignment horizontal="left" vertical="top" shrinkToFit="1"/>
    </xf>
    <xf numFmtId="43" fontId="2" fillId="0" borderId="0" xfId="1" applyFont="1" applyAlignment="1">
      <alignment vertical="top" shrinkToFit="1"/>
    </xf>
    <xf numFmtId="49" fontId="2" fillId="0" borderId="0" xfId="2" applyNumberFormat="1" applyFont="1" applyAlignment="1">
      <alignment horizontal="center" vertical="top" shrinkToFit="1"/>
    </xf>
    <xf numFmtId="0" fontId="2" fillId="0" borderId="0" xfId="2" applyFont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187" fontId="3" fillId="0" borderId="2" xfId="1" applyNumberFormat="1" applyFont="1" applyBorder="1" applyAlignment="1">
      <alignment horizontal="right" vertical="top" shrinkToFit="1"/>
    </xf>
    <xf numFmtId="43" fontId="3" fillId="0" borderId="2" xfId="1" applyFont="1" applyBorder="1" applyAlignment="1">
      <alignment horizontal="right" vertical="top" shrinkToFit="1"/>
    </xf>
    <xf numFmtId="0" fontId="2" fillId="0" borderId="3" xfId="2" applyFont="1" applyBorder="1" applyAlignment="1">
      <alignment horizontal="center" vertical="top" shrinkToFit="1"/>
    </xf>
    <xf numFmtId="0" fontId="2" fillId="0" borderId="15" xfId="2" applyFont="1" applyBorder="1" applyAlignment="1">
      <alignment horizontal="left" vertical="top" shrinkToFit="1"/>
    </xf>
    <xf numFmtId="43" fontId="2" fillId="0" borderId="15" xfId="1" applyFont="1" applyBorder="1" applyAlignment="1">
      <alignment horizontal="center" vertical="top" shrinkToFit="1"/>
    </xf>
    <xf numFmtId="0" fontId="2" fillId="0" borderId="8" xfId="2" applyFont="1" applyBorder="1" applyAlignment="1">
      <alignment vertical="top" shrinkToFit="1"/>
    </xf>
    <xf numFmtId="187" fontId="3" fillId="0" borderId="4" xfId="1" applyNumberFormat="1" applyFont="1" applyBorder="1" applyAlignment="1">
      <alignment horizontal="right" vertical="top" shrinkToFit="1"/>
    </xf>
    <xf numFmtId="43" fontId="3" fillId="0" borderId="4" xfId="1" applyFont="1" applyBorder="1" applyAlignment="1">
      <alignment horizontal="right" vertical="top" shrinkToFit="1"/>
    </xf>
    <xf numFmtId="0" fontId="2" fillId="0" borderId="5" xfId="2" applyFont="1" applyBorder="1" applyAlignment="1">
      <alignment horizontal="center" vertical="top" shrinkToFit="1"/>
    </xf>
    <xf numFmtId="0" fontId="2" fillId="0" borderId="0" xfId="2" applyFont="1" applyAlignment="1">
      <alignment horizontal="left" vertical="top" shrinkToFit="1"/>
    </xf>
    <xf numFmtId="43" fontId="2" fillId="0" borderId="0" xfId="1" applyFont="1" applyBorder="1" applyAlignment="1">
      <alignment horizontal="center" vertical="top" shrinkToFit="1"/>
    </xf>
    <xf numFmtId="0" fontId="2" fillId="0" borderId="10" xfId="2" applyFont="1" applyBorder="1" applyAlignment="1">
      <alignment vertical="top" shrinkToFit="1"/>
    </xf>
    <xf numFmtId="187" fontId="3" fillId="0" borderId="6" xfId="1" applyNumberFormat="1" applyFont="1" applyBorder="1" applyAlignment="1">
      <alignment horizontal="right" vertical="top" shrinkToFit="1"/>
    </xf>
    <xf numFmtId="0" fontId="2" fillId="0" borderId="7" xfId="2" applyFont="1" applyBorder="1" applyAlignment="1">
      <alignment horizontal="center" vertical="top" shrinkToFit="1"/>
    </xf>
    <xf numFmtId="0" fontId="2" fillId="0" borderId="1" xfId="2" applyFont="1" applyBorder="1" applyAlignment="1">
      <alignment horizontal="left" vertical="top" shrinkToFit="1"/>
    </xf>
    <xf numFmtId="43" fontId="2" fillId="0" borderId="1" xfId="1" applyFont="1" applyBorder="1" applyAlignment="1">
      <alignment horizontal="center" vertical="top" shrinkToFit="1"/>
    </xf>
    <xf numFmtId="0" fontId="2" fillId="0" borderId="9" xfId="2" applyFont="1" applyBorder="1" applyAlignment="1">
      <alignment vertical="top" shrinkToFit="1"/>
    </xf>
    <xf numFmtId="0" fontId="18" fillId="0" borderId="6" xfId="2" applyFont="1" applyBorder="1" applyAlignment="1">
      <alignment vertical="top"/>
    </xf>
    <xf numFmtId="43" fontId="2" fillId="0" borderId="4" xfId="1" applyFont="1" applyBorder="1" applyAlignment="1">
      <alignment horizontal="right" vertical="top" shrinkToFit="1"/>
    </xf>
    <xf numFmtId="0" fontId="5" fillId="0" borderId="0" xfId="2" applyFont="1" applyAlignment="1">
      <alignment horizontal="left" vertical="top"/>
    </xf>
    <xf numFmtId="4" fontId="5" fillId="0" borderId="0" xfId="2" applyNumberFormat="1" applyFont="1" applyAlignment="1">
      <alignment horizontal="right" vertical="top"/>
    </xf>
    <xf numFmtId="0" fontId="6" fillId="0" borderId="0" xfId="2" applyFont="1" applyAlignment="1">
      <alignment horizontal="left" vertical="top"/>
    </xf>
    <xf numFmtId="0" fontId="5" fillId="0" borderId="4" xfId="2" applyFont="1" applyBorder="1" applyAlignment="1">
      <alignment horizontal="center" vertical="top" shrinkToFit="1"/>
    </xf>
    <xf numFmtId="3" fontId="5" fillId="0" borderId="4" xfId="2" applyNumberFormat="1" applyFont="1" applyBorder="1" applyAlignment="1">
      <alignment horizontal="right" vertical="top"/>
    </xf>
    <xf numFmtId="4" fontId="5" fillId="0" borderId="6" xfId="2" applyNumberFormat="1" applyFont="1" applyBorder="1" applyAlignment="1">
      <alignment horizontal="right" vertical="top"/>
    </xf>
    <xf numFmtId="0" fontId="5" fillId="0" borderId="1" xfId="2" applyFont="1" applyBorder="1" applyAlignment="1">
      <alignment horizontal="left" vertical="top"/>
    </xf>
    <xf numFmtId="0" fontId="6" fillId="0" borderId="4" xfId="2" applyFont="1" applyBorder="1" applyAlignment="1">
      <alignment horizontal="left" vertical="top"/>
    </xf>
    <xf numFmtId="43" fontId="16" fillId="0" borderId="6" xfId="1" applyFont="1" applyBorder="1" applyAlignment="1">
      <alignment horizontal="right" vertical="top" shrinkToFit="1"/>
    </xf>
    <xf numFmtId="0" fontId="15" fillId="0" borderId="1" xfId="2" applyFont="1" applyBorder="1" applyAlignment="1">
      <alignment horizontal="center" vertical="top" shrinkToFit="1"/>
    </xf>
    <xf numFmtId="43" fontId="2" fillId="0" borderId="6" xfId="1" applyFont="1" applyBorder="1" applyAlignment="1">
      <alignment horizontal="right" vertical="top" shrinkToFit="1"/>
    </xf>
    <xf numFmtId="43" fontId="16" fillId="0" borderId="4" xfId="1" applyFont="1" applyBorder="1" applyAlignment="1">
      <alignment horizontal="right" vertical="top" shrinkToFit="1"/>
    </xf>
    <xf numFmtId="0" fontId="5" fillId="0" borderId="7" xfId="2" applyFont="1" applyBorder="1" applyAlignment="1">
      <alignment horizontal="center" vertical="top"/>
    </xf>
    <xf numFmtId="43" fontId="5" fillId="0" borderId="1" xfId="1" applyFont="1" applyBorder="1" applyAlignment="1">
      <alignment vertical="top"/>
    </xf>
    <xf numFmtId="4" fontId="5" fillId="0" borderId="9" xfId="2" applyNumberFormat="1" applyFont="1" applyBorder="1" applyAlignment="1">
      <alignment vertical="top"/>
    </xf>
    <xf numFmtId="0" fontId="5" fillId="0" borderId="5" xfId="2" applyFont="1" applyBorder="1" applyAlignment="1">
      <alignment horizontal="center" vertical="top"/>
    </xf>
    <xf numFmtId="43" fontId="5" fillId="0" borderId="0" xfId="1" applyFont="1" applyBorder="1" applyAlignment="1">
      <alignment vertical="top"/>
    </xf>
    <xf numFmtId="4" fontId="5" fillId="0" borderId="10" xfId="2" applyNumberFormat="1" applyFont="1" applyBorder="1" applyAlignment="1">
      <alignment vertical="top"/>
    </xf>
    <xf numFmtId="43" fontId="5" fillId="0" borderId="4" xfId="1" applyFont="1" applyBorder="1" applyAlignment="1">
      <alignment vertical="top"/>
    </xf>
    <xf numFmtId="0" fontId="5" fillId="0" borderId="2" xfId="2" applyFont="1" applyBorder="1" applyAlignment="1">
      <alignment horizontal="center" vertical="top"/>
    </xf>
    <xf numFmtId="0" fontId="5" fillId="0" borderId="6" xfId="2" applyFont="1" applyBorder="1" applyAlignment="1">
      <alignment horizontal="center" vertical="top"/>
    </xf>
    <xf numFmtId="4" fontId="5" fillId="0" borderId="11" xfId="2" applyNumberFormat="1" applyFont="1" applyBorder="1" applyAlignment="1">
      <alignment horizontal="right" vertical="top"/>
    </xf>
    <xf numFmtId="0" fontId="5" fillId="0" borderId="12" xfId="2" applyFont="1" applyBorder="1" applyAlignment="1">
      <alignment horizontal="center" vertical="top"/>
    </xf>
    <xf numFmtId="4" fontId="5" fillId="0" borderId="14" xfId="2" applyNumberFormat="1" applyFont="1" applyBorder="1" applyAlignment="1">
      <alignment vertical="top"/>
    </xf>
    <xf numFmtId="43" fontId="5" fillId="0" borderId="14" xfId="1" applyFont="1" applyBorder="1" applyAlignment="1">
      <alignment vertical="top"/>
    </xf>
    <xf numFmtId="4" fontId="5" fillId="0" borderId="13" xfId="2" applyNumberFormat="1" applyFont="1" applyBorder="1" applyAlignment="1">
      <alignment vertical="top"/>
    </xf>
    <xf numFmtId="43" fontId="5" fillId="0" borderId="11" xfId="1" applyFont="1" applyBorder="1" applyAlignment="1">
      <alignment vertical="top"/>
    </xf>
    <xf numFmtId="4" fontId="5" fillId="0" borderId="1" xfId="2" applyNumberFormat="1" applyFont="1" applyBorder="1" applyAlignment="1">
      <alignment horizontal="left" vertical="top"/>
    </xf>
    <xf numFmtId="4" fontId="5" fillId="0" borderId="14" xfId="2" applyNumberFormat="1" applyFont="1" applyBorder="1" applyAlignment="1">
      <alignment horizontal="left" vertical="top" shrinkToFit="1"/>
    </xf>
    <xf numFmtId="0" fontId="18" fillId="0" borderId="0" xfId="2" applyFont="1" applyAlignment="1">
      <alignment horizontal="right" vertical="top"/>
    </xf>
    <xf numFmtId="0" fontId="18" fillId="0" borderId="0" xfId="2" applyFont="1" applyAlignment="1">
      <alignment horizontal="center" vertical="top"/>
    </xf>
    <xf numFmtId="0" fontId="18" fillId="0" borderId="0" xfId="2" applyFont="1" applyAlignment="1">
      <alignment horizontal="left" vertical="top"/>
    </xf>
    <xf numFmtId="0" fontId="2" fillId="0" borderId="0" xfId="2" applyFont="1" applyAlignment="1">
      <alignment horizontal="left" vertical="top" wrapText="1" shrinkToFit="1"/>
    </xf>
    <xf numFmtId="43" fontId="2" fillId="0" borderId="0" xfId="1" applyFont="1" applyAlignment="1">
      <alignment vertical="top" wrapText="1" shrinkToFit="1"/>
    </xf>
    <xf numFmtId="0" fontId="3" fillId="0" borderId="2" xfId="0" applyFont="1" applyBorder="1" applyAlignment="1">
      <alignment horizontal="center" vertical="top" wrapText="1" shrinkToFit="1"/>
    </xf>
    <xf numFmtId="0" fontId="2" fillId="0" borderId="15" xfId="2" applyFont="1" applyBorder="1" applyAlignment="1">
      <alignment horizontal="center" vertical="top" shrinkToFit="1"/>
    </xf>
    <xf numFmtId="187" fontId="3" fillId="0" borderId="15" xfId="1" applyNumberFormat="1" applyFont="1" applyBorder="1" applyAlignment="1">
      <alignment horizontal="center" vertical="top" wrapText="1" shrinkToFit="1"/>
    </xf>
    <xf numFmtId="0" fontId="2" fillId="0" borderId="8" xfId="2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 shrinkToFit="1"/>
    </xf>
    <xf numFmtId="187" fontId="3" fillId="0" borderId="0" xfId="1" applyNumberFormat="1" applyFont="1" applyBorder="1" applyAlignment="1">
      <alignment horizontal="center" vertical="top" wrapText="1" shrinkToFit="1"/>
    </xf>
    <xf numFmtId="0" fontId="2" fillId="0" borderId="10" xfId="2" applyFont="1" applyBorder="1" applyAlignment="1">
      <alignment horizontal="center" vertical="top" shrinkToFit="1"/>
    </xf>
    <xf numFmtId="0" fontId="3" fillId="0" borderId="6" xfId="2" applyFont="1" applyBorder="1" applyAlignment="1">
      <alignment horizontal="center" vertical="top" wrapText="1" shrinkToFit="1"/>
    </xf>
    <xf numFmtId="187" fontId="3" fillId="0" borderId="1" xfId="1" applyNumberFormat="1" applyFont="1" applyBorder="1" applyAlignment="1">
      <alignment horizontal="center" vertical="top" wrapText="1" shrinkToFit="1"/>
    </xf>
    <xf numFmtId="0" fontId="2" fillId="0" borderId="9" xfId="2" applyFont="1" applyBorder="1" applyAlignment="1">
      <alignment horizontal="center" vertical="top" shrinkToFit="1"/>
    </xf>
    <xf numFmtId="43" fontId="5" fillId="0" borderId="0" xfId="1" applyFont="1" applyBorder="1" applyAlignment="1">
      <alignment horizontal="left" vertical="top" wrapText="1" shrinkToFit="1"/>
    </xf>
    <xf numFmtId="43" fontId="5" fillId="0" borderId="1" xfId="1" applyFont="1" applyBorder="1" applyAlignment="1">
      <alignment horizontal="left" vertical="top" wrapText="1" shrinkToFit="1"/>
    </xf>
    <xf numFmtId="0" fontId="18" fillId="0" borderId="1" xfId="2" applyFont="1" applyBorder="1" applyAlignment="1">
      <alignment horizontal="left" vertical="top"/>
    </xf>
    <xf numFmtId="0" fontId="18" fillId="0" borderId="9" xfId="2" applyFont="1" applyBorder="1" applyAlignment="1">
      <alignment vertical="top"/>
    </xf>
    <xf numFmtId="0" fontId="6" fillId="0" borderId="6" xfId="2" applyFont="1" applyBorder="1" applyAlignment="1">
      <alignment horizontal="left" vertical="top" wrapText="1"/>
    </xf>
    <xf numFmtId="0" fontId="6" fillId="0" borderId="11" xfId="2" applyFont="1" applyBorder="1" applyAlignment="1">
      <alignment vertical="top" wrapText="1" shrinkToFit="1"/>
    </xf>
    <xf numFmtId="0" fontId="5" fillId="0" borderId="14" xfId="2" applyFont="1" applyBorder="1" applyAlignment="1">
      <alignment horizontal="left" vertical="top"/>
    </xf>
    <xf numFmtId="0" fontId="5" fillId="0" borderId="13" xfId="2" applyFont="1" applyBorder="1" applyAlignment="1">
      <alignment vertical="top"/>
    </xf>
    <xf numFmtId="0" fontId="6" fillId="0" borderId="11" xfId="2" applyFont="1" applyBorder="1" applyAlignment="1">
      <alignment vertical="top"/>
    </xf>
    <xf numFmtId="4" fontId="5" fillId="0" borderId="11" xfId="2" applyNumberFormat="1" applyFont="1" applyBorder="1" applyAlignment="1">
      <alignment vertical="top"/>
    </xf>
    <xf numFmtId="3" fontId="5" fillId="0" borderId="14" xfId="2" applyNumberFormat="1" applyFont="1" applyBorder="1" applyAlignment="1">
      <alignment vertical="top"/>
    </xf>
    <xf numFmtId="3" fontId="5" fillId="0" borderId="11" xfId="2" applyNumberFormat="1" applyFont="1" applyBorder="1" applyAlignment="1">
      <alignment vertical="top"/>
    </xf>
    <xf numFmtId="0" fontId="18" fillId="0" borderId="14" xfId="2" applyFont="1" applyBorder="1" applyAlignment="1">
      <alignment vertical="top"/>
    </xf>
    <xf numFmtId="0" fontId="2" fillId="0" borderId="10" xfId="2" applyFont="1" applyBorder="1" applyAlignment="1">
      <alignment vertical="top" shrinkToFit="1"/>
    </xf>
    <xf numFmtId="0" fontId="2" fillId="0" borderId="4" xfId="2" applyFont="1" applyBorder="1" applyAlignment="1">
      <alignment vertical="top" shrinkToFit="1"/>
    </xf>
    <xf numFmtId="0" fontId="15" fillId="0" borderId="1" xfId="2" applyFont="1" applyBorder="1" applyAlignment="1">
      <alignment horizontal="left" vertical="top" shrinkToFit="1"/>
    </xf>
    <xf numFmtId="0" fontId="16" fillId="0" borderId="9" xfId="2" applyFont="1" applyBorder="1" applyAlignment="1">
      <alignment vertical="top" shrinkToFit="1"/>
    </xf>
    <xf numFmtId="0" fontId="16" fillId="0" borderId="6" xfId="2" applyFont="1" applyBorder="1" applyAlignment="1">
      <alignment vertical="top" shrinkToFit="1"/>
    </xf>
    <xf numFmtId="0" fontId="2" fillId="0" borderId="1" xfId="2" applyFont="1" applyBorder="1" applyAlignment="1">
      <alignment horizontal="left" vertical="top" shrinkToFit="1"/>
    </xf>
    <xf numFmtId="0" fontId="2" fillId="0" borderId="9" xfId="2" applyFont="1" applyBorder="1" applyAlignment="1">
      <alignment vertical="top" shrinkToFit="1"/>
    </xf>
    <xf numFmtId="0" fontId="16" fillId="0" borderId="0" xfId="2" applyFont="1" applyAlignment="1">
      <alignment horizontal="left" vertical="top" shrinkToFit="1"/>
    </xf>
    <xf numFmtId="0" fontId="16" fillId="0" borderId="10" xfId="2" applyFont="1" applyBorder="1" applyAlignment="1">
      <alignment vertical="top" shrinkToFit="1"/>
    </xf>
    <xf numFmtId="0" fontId="16" fillId="0" borderId="4" xfId="2" applyFont="1" applyBorder="1" applyAlignment="1">
      <alignment vertical="top" shrinkToFit="1"/>
    </xf>
    <xf numFmtId="0" fontId="16" fillId="0" borderId="1" xfId="2" applyFont="1" applyBorder="1" applyAlignment="1">
      <alignment horizontal="left" vertical="top" shrinkToFit="1"/>
    </xf>
    <xf numFmtId="0" fontId="5" fillId="0" borderId="0" xfId="2" applyFont="1" applyAlignment="1">
      <alignment horizontal="left" vertical="top" wrapText="1" shrinkToFit="1"/>
    </xf>
    <xf numFmtId="43" fontId="5" fillId="0" borderId="0" xfId="1" applyFont="1" applyBorder="1" applyAlignment="1">
      <alignment horizontal="center" vertical="top" wrapText="1" shrinkToFit="1"/>
    </xf>
    <xf numFmtId="43" fontId="2" fillId="0" borderId="0" xfId="1" applyFont="1" applyBorder="1" applyAlignment="1">
      <alignment horizontal="center" vertical="top" wrapText="1" shrinkToFit="1"/>
    </xf>
    <xf numFmtId="0" fontId="2" fillId="0" borderId="1" xfId="2" applyFont="1" applyBorder="1" applyAlignment="1">
      <alignment horizontal="left" vertical="top" wrapText="1" shrinkToFit="1"/>
    </xf>
    <xf numFmtId="43" fontId="2" fillId="0" borderId="1" xfId="1" applyFont="1" applyBorder="1" applyAlignment="1">
      <alignment horizontal="center" vertical="top" wrapText="1" shrinkToFit="1"/>
    </xf>
    <xf numFmtId="4" fontId="5" fillId="0" borderId="1" xfId="2" applyNumberFormat="1" applyFont="1" applyBorder="1" applyAlignment="1">
      <alignment horizontal="left" vertical="top" wrapText="1"/>
    </xf>
    <xf numFmtId="43" fontId="5" fillId="0" borderId="1" xfId="1" applyFont="1" applyBorder="1" applyAlignment="1">
      <alignment vertical="top" wrapText="1"/>
    </xf>
    <xf numFmtId="4" fontId="5" fillId="0" borderId="0" xfId="2" applyNumberFormat="1" applyFont="1" applyAlignment="1">
      <alignment horizontal="left" vertical="top" wrapText="1"/>
    </xf>
    <xf numFmtId="43" fontId="5" fillId="0" borderId="0" xfId="1" applyFont="1" applyBorder="1" applyAlignment="1">
      <alignment vertical="top" wrapText="1"/>
    </xf>
    <xf numFmtId="0" fontId="5" fillId="0" borderId="7" xfId="2" applyFont="1" applyBorder="1" applyAlignment="1">
      <alignment vertical="top" shrinkToFit="1"/>
    </xf>
    <xf numFmtId="0" fontId="5" fillId="0" borderId="1" xfId="2" applyFont="1" applyBorder="1" applyAlignment="1">
      <alignment horizontal="left" vertical="top" wrapText="1" shrinkToFit="1"/>
    </xf>
    <xf numFmtId="0" fontId="5" fillId="0" borderId="1" xfId="2" applyFont="1" applyBorder="1" applyAlignment="1">
      <alignment vertical="top" wrapText="1" shrinkToFit="1"/>
    </xf>
    <xf numFmtId="4" fontId="5" fillId="0" borderId="0" xfId="2" applyNumberFormat="1" applyFont="1" applyAlignment="1">
      <alignment horizontal="left" vertical="top" wrapText="1" shrinkToFit="1"/>
    </xf>
    <xf numFmtId="4" fontId="5" fillId="0" borderId="0" xfId="2" applyNumberFormat="1" applyFont="1" applyAlignment="1">
      <alignment horizontal="left" vertical="top"/>
    </xf>
    <xf numFmtId="4" fontId="5" fillId="0" borderId="14" xfId="2" applyNumberFormat="1" applyFont="1" applyBorder="1" applyAlignment="1">
      <alignment horizontal="left" vertical="top"/>
    </xf>
    <xf numFmtId="43" fontId="5" fillId="0" borderId="13" xfId="1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center" vertical="top" wrapText="1" shrinkToFit="1"/>
    </xf>
    <xf numFmtId="0" fontId="18" fillId="0" borderId="4" xfId="2" applyFont="1" applyBorder="1" applyAlignment="1">
      <alignment vertical="top" wrapText="1"/>
    </xf>
    <xf numFmtId="0" fontId="18" fillId="0" borderId="10" xfId="2" applyFont="1" applyBorder="1" applyAlignment="1">
      <alignment vertical="top" wrapText="1"/>
    </xf>
    <xf numFmtId="0" fontId="18" fillId="0" borderId="10" xfId="2" applyFont="1" applyBorder="1" applyAlignment="1">
      <alignment vertical="top"/>
    </xf>
    <xf numFmtId="0" fontId="5" fillId="0" borderId="5" xfId="0" applyFont="1" applyBorder="1" applyAlignment="1">
      <alignment horizontal="center" vertical="top" wrapText="1" shrinkToFit="1"/>
    </xf>
    <xf numFmtId="43" fontId="5" fillId="0" borderId="9" xfId="1" applyFont="1" applyBorder="1" applyAlignment="1">
      <alignment horizontal="left" vertical="top" wrapText="1" shrinkToFit="1"/>
    </xf>
    <xf numFmtId="0" fontId="5" fillId="0" borderId="7" xfId="0" applyFont="1" applyBorder="1" applyAlignment="1">
      <alignment horizontal="center" vertical="top" wrapText="1" shrinkToFit="1"/>
    </xf>
    <xf numFmtId="0" fontId="18" fillId="0" borderId="4" xfId="2" applyFont="1" applyBorder="1" applyAlignment="1">
      <alignment horizontal="center" vertical="top"/>
    </xf>
    <xf numFmtId="0" fontId="18" fillId="0" borderId="6" xfId="2" applyFont="1" applyBorder="1" applyAlignment="1">
      <alignment horizontal="center" vertical="top"/>
    </xf>
    <xf numFmtId="43" fontId="5" fillId="0" borderId="4" xfId="1" applyFont="1" applyBorder="1" applyAlignment="1">
      <alignment horizontal="left" vertical="top" wrapText="1" shrinkToFit="1"/>
    </xf>
    <xf numFmtId="43" fontId="5" fillId="0" borderId="6" xfId="1" applyFont="1" applyBorder="1" applyAlignment="1">
      <alignment horizontal="left" vertical="top" wrapText="1" shrinkToFit="1"/>
    </xf>
    <xf numFmtId="0" fontId="18" fillId="0" borderId="0" xfId="2" applyFont="1" applyAlignment="1">
      <alignment vertical="top" wrapText="1"/>
    </xf>
    <xf numFmtId="4" fontId="5" fillId="0" borderId="8" xfId="2" applyNumberFormat="1" applyFont="1" applyBorder="1" applyAlignment="1">
      <alignment horizontal="left" vertical="top" shrinkToFit="1"/>
    </xf>
    <xf numFmtId="0" fontId="1" fillId="0" borderId="4" xfId="2" applyBorder="1" applyAlignment="1">
      <alignment horizontal="center" vertical="top"/>
    </xf>
    <xf numFmtId="43" fontId="5" fillId="0" borderId="4" xfId="1" applyFont="1" applyFill="1" applyBorder="1" applyAlignment="1">
      <alignment horizontal="right" vertical="top" shrinkToFit="1"/>
    </xf>
    <xf numFmtId="43" fontId="5" fillId="0" borderId="0" xfId="1" applyFont="1" applyFill="1" applyBorder="1" applyAlignment="1">
      <alignment horizontal="center" vertical="top" shrinkToFit="1"/>
    </xf>
    <xf numFmtId="43" fontId="5" fillId="0" borderId="4" xfId="1" applyFont="1" applyFill="1" applyBorder="1" applyAlignment="1">
      <alignment horizontal="left" vertical="top" shrinkToFit="1"/>
    </xf>
    <xf numFmtId="43" fontId="5" fillId="0" borderId="6" xfId="1" applyFont="1" applyFill="1" applyBorder="1" applyAlignment="1">
      <alignment horizontal="right" vertical="top" shrinkToFit="1"/>
    </xf>
    <xf numFmtId="43" fontId="5" fillId="0" borderId="1" xfId="1" applyFont="1" applyFill="1" applyBorder="1" applyAlignment="1">
      <alignment horizontal="center" vertical="top" shrinkToFit="1"/>
    </xf>
    <xf numFmtId="43" fontId="5" fillId="0" borderId="6" xfId="1" applyFont="1" applyFill="1" applyBorder="1" applyAlignment="1">
      <alignment horizontal="left" vertical="top" shrinkToFit="1"/>
    </xf>
    <xf numFmtId="43" fontId="5" fillId="0" borderId="0" xfId="4" applyFont="1" applyBorder="1" applyAlignment="1">
      <alignment horizontal="center" vertical="top"/>
    </xf>
    <xf numFmtId="3" fontId="5" fillId="0" borderId="0" xfId="2" applyNumberFormat="1" applyFont="1" applyAlignment="1">
      <alignment horizontal="center" vertical="top"/>
    </xf>
    <xf numFmtId="0" fontId="6" fillId="0" borderId="10" xfId="2" applyFont="1" applyBorder="1" applyAlignment="1">
      <alignment horizontal="center" vertical="top"/>
    </xf>
    <xf numFmtId="0" fontId="5" fillId="0" borderId="4" xfId="2" applyFont="1" applyBorder="1" applyAlignment="1">
      <alignment horizontal="left" vertical="top"/>
    </xf>
    <xf numFmtId="0" fontId="18" fillId="0" borderId="1" xfId="2" applyFont="1" applyBorder="1" applyAlignment="1">
      <alignment horizontal="center" vertical="top"/>
    </xf>
    <xf numFmtId="0" fontId="5" fillId="0" borderId="1" xfId="2" applyFont="1" applyBorder="1" applyAlignment="1">
      <alignment horizontal="center" vertical="top"/>
    </xf>
    <xf numFmtId="4" fontId="5" fillId="0" borderId="1" xfId="2" applyNumberFormat="1" applyFont="1" applyBorder="1" applyAlignment="1">
      <alignment horizontal="center" vertical="top"/>
    </xf>
    <xf numFmtId="3" fontId="5" fillId="0" borderId="1" xfId="2" applyNumberFormat="1" applyFont="1" applyBorder="1" applyAlignment="1">
      <alignment horizontal="center" vertical="top"/>
    </xf>
    <xf numFmtId="17" fontId="6" fillId="0" borderId="4" xfId="2" applyNumberFormat="1" applyFont="1" applyBorder="1" applyAlignment="1">
      <alignment horizontal="center" vertical="top"/>
    </xf>
    <xf numFmtId="49" fontId="5" fillId="0" borderId="10" xfId="2" applyNumberFormat="1" applyFont="1" applyBorder="1" applyAlignment="1">
      <alignment horizontal="center" vertical="top" shrinkToFit="1"/>
    </xf>
    <xf numFmtId="0" fontId="6" fillId="0" borderId="6" xfId="2" applyFont="1" applyBorder="1" applyAlignment="1">
      <alignment horizontal="center" vertical="top"/>
    </xf>
    <xf numFmtId="49" fontId="5" fillId="0" borderId="6" xfId="2" applyNumberFormat="1" applyFont="1" applyBorder="1" applyAlignment="1">
      <alignment horizontal="center" vertical="top"/>
    </xf>
    <xf numFmtId="43" fontId="5" fillId="0" borderId="1" xfId="1" applyFont="1" applyBorder="1" applyAlignment="1">
      <alignment horizontal="center" vertical="top"/>
    </xf>
    <xf numFmtId="4" fontId="5" fillId="0" borderId="14" xfId="2" applyNumberFormat="1" applyFont="1" applyBorder="1" applyAlignment="1">
      <alignment horizontal="center" vertical="top" shrinkToFit="1"/>
    </xf>
    <xf numFmtId="43" fontId="5" fillId="0" borderId="14" xfId="1" applyFont="1" applyBorder="1" applyAlignment="1">
      <alignment horizontal="center" vertical="top"/>
    </xf>
    <xf numFmtId="43" fontId="5" fillId="0" borderId="0" xfId="1" applyFont="1" applyBorder="1" applyAlignment="1">
      <alignment horizontal="center" vertical="top"/>
    </xf>
    <xf numFmtId="4" fontId="5" fillId="0" borderId="14" xfId="2" applyNumberFormat="1" applyFont="1" applyBorder="1" applyAlignment="1">
      <alignment horizontal="center" vertical="top"/>
    </xf>
    <xf numFmtId="0" fontId="5" fillId="0" borderId="14" xfId="2" applyFont="1" applyBorder="1" applyAlignment="1">
      <alignment horizontal="center" vertical="top" shrinkToFit="1"/>
    </xf>
    <xf numFmtId="0" fontId="18" fillId="0" borderId="11" xfId="2" applyFont="1" applyBorder="1" applyAlignment="1">
      <alignment horizontal="center" vertical="top"/>
    </xf>
    <xf numFmtId="43" fontId="5" fillId="0" borderId="13" xfId="1" applyFont="1" applyBorder="1" applyAlignment="1">
      <alignment horizontal="right" vertical="top" shrinkToFit="1"/>
    </xf>
    <xf numFmtId="0" fontId="5" fillId="0" borderId="13" xfId="2" applyFont="1" applyBorder="1" applyAlignment="1">
      <alignment horizontal="center" vertical="top" shrinkToFit="1"/>
    </xf>
    <xf numFmtId="43" fontId="5" fillId="0" borderId="10" xfId="1" applyFont="1" applyBorder="1" applyAlignment="1">
      <alignment horizontal="right" vertical="top" shrinkToFit="1"/>
    </xf>
    <xf numFmtId="0" fontId="5" fillId="0" borderId="10" xfId="2" applyFont="1" applyBorder="1" applyAlignment="1">
      <alignment horizontal="center" vertical="top" shrinkToFit="1"/>
    </xf>
    <xf numFmtId="0" fontId="5" fillId="0" borderId="10" xfId="0" applyFont="1" applyBorder="1" applyAlignment="1">
      <alignment horizontal="center" vertical="top" wrapText="1" shrinkToFit="1"/>
    </xf>
    <xf numFmtId="43" fontId="2" fillId="0" borderId="10" xfId="1" applyFont="1" applyBorder="1" applyAlignment="1">
      <alignment horizontal="center" vertical="top" shrinkToFit="1"/>
    </xf>
    <xf numFmtId="0" fontId="5" fillId="0" borderId="8" xfId="2" applyFont="1" applyBorder="1" applyAlignment="1">
      <alignment horizontal="center" vertical="top" shrinkToFit="1"/>
    </xf>
    <xf numFmtId="49" fontId="5" fillId="0" borderId="10" xfId="2" applyNumberFormat="1" applyFont="1" applyBorder="1" applyAlignment="1">
      <alignment horizontal="left" vertical="top" shrinkToFit="1"/>
    </xf>
    <xf numFmtId="49" fontId="5" fillId="0" borderId="9" xfId="2" applyNumberFormat="1" applyFont="1" applyBorder="1" applyAlignment="1">
      <alignment horizontal="left" vertical="top" shrinkToFit="1"/>
    </xf>
    <xf numFmtId="43" fontId="2" fillId="0" borderId="9" xfId="1" applyFont="1" applyBorder="1" applyAlignment="1">
      <alignment horizontal="center" vertical="top" shrinkToFit="1"/>
    </xf>
    <xf numFmtId="43" fontId="5" fillId="0" borderId="9" xfId="1" applyFont="1" applyBorder="1" applyAlignment="1">
      <alignment horizontal="right" vertical="top" shrinkToFit="1"/>
    </xf>
    <xf numFmtId="0" fontId="5" fillId="0" borderId="9" xfId="0" applyFont="1" applyBorder="1" applyAlignment="1">
      <alignment horizontal="center" vertical="top" wrapText="1" shrinkToFit="1"/>
    </xf>
    <xf numFmtId="0" fontId="5" fillId="0" borderId="8" xfId="0" applyFont="1" applyBorder="1" applyAlignment="1">
      <alignment horizontal="center" vertical="top" wrapText="1" shrinkToFit="1"/>
    </xf>
    <xf numFmtId="43" fontId="2" fillId="0" borderId="6" xfId="1" applyFont="1" applyBorder="1" applyAlignment="1">
      <alignment horizontal="center" vertical="top" shrinkToFit="1"/>
    </xf>
    <xf numFmtId="49" fontId="5" fillId="0" borderId="2" xfId="0" applyNumberFormat="1" applyFont="1" applyBorder="1" applyAlignment="1">
      <alignment horizontal="center" vertical="top" shrinkToFit="1"/>
    </xf>
    <xf numFmtId="4" fontId="5" fillId="0" borderId="4" xfId="2" applyNumberFormat="1" applyFont="1" applyBorder="1" applyAlignment="1">
      <alignment horizontal="left" vertical="top" shrinkToFit="1"/>
    </xf>
    <xf numFmtId="4" fontId="5" fillId="0" borderId="6" xfId="2" applyNumberFormat="1" applyFont="1" applyBorder="1" applyAlignment="1">
      <alignment horizontal="left" vertical="top" shrinkToFit="1"/>
    </xf>
    <xf numFmtId="4" fontId="5" fillId="0" borderId="4" xfId="2" applyNumberFormat="1" applyFont="1" applyBorder="1" applyAlignment="1">
      <alignment horizontal="center" vertical="top" shrinkToFit="1"/>
    </xf>
    <xf numFmtId="4" fontId="5" fillId="0" borderId="6" xfId="2" applyNumberFormat="1" applyFont="1" applyBorder="1" applyAlignment="1">
      <alignment horizontal="center" vertical="top" shrinkToFit="1"/>
    </xf>
    <xf numFmtId="49" fontId="8" fillId="0" borderId="6" xfId="2" applyNumberFormat="1" applyFont="1" applyBorder="1" applyAlignment="1">
      <alignment vertical="top" shrinkToFit="1"/>
    </xf>
    <xf numFmtId="0" fontId="5" fillId="0" borderId="4" xfId="2" applyFont="1" applyBorder="1" applyAlignment="1">
      <alignment horizontal="right" vertical="top"/>
    </xf>
    <xf numFmtId="4" fontId="5" fillId="0" borderId="11" xfId="2" applyNumberFormat="1" applyFont="1" applyBorder="1" applyAlignment="1">
      <alignment vertical="top" shrinkToFit="1"/>
    </xf>
    <xf numFmtId="0" fontId="20" fillId="4" borderId="0" xfId="0" applyFont="1" applyFill="1" applyAlignment="1">
      <alignment horizontal="center" vertical="top" wrapText="1"/>
    </xf>
    <xf numFmtId="0" fontId="20" fillId="0" borderId="0" xfId="0" applyFont="1" applyAlignment="1">
      <alignment vertical="top" wrapText="1"/>
    </xf>
    <xf numFmtId="0" fontId="20" fillId="0" borderId="0" xfId="0" applyFont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2" fillId="5" borderId="0" xfId="0" applyFont="1" applyFill="1" applyAlignment="1">
      <alignment horizontal="left" vertical="top"/>
    </xf>
    <xf numFmtId="0" fontId="2" fillId="0" borderId="0" xfId="0" applyFont="1"/>
    <xf numFmtId="0" fontId="5" fillId="0" borderId="0" xfId="0" applyFont="1" applyAlignment="1">
      <alignment horizontal="center" vertical="top" wrapText="1"/>
    </xf>
    <xf numFmtId="0" fontId="21" fillId="0" borderId="0" xfId="0" applyFont="1"/>
    <xf numFmtId="0" fontId="22" fillId="0" borderId="0" xfId="0" applyFont="1" applyAlignment="1">
      <alignment horizontal="left" vertical="top"/>
    </xf>
    <xf numFmtId="0" fontId="24" fillId="0" borderId="0" xfId="0" applyFont="1" applyAlignment="1">
      <alignment vertical="top"/>
    </xf>
    <xf numFmtId="0" fontId="25" fillId="6" borderId="16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5" fillId="6" borderId="19" xfId="0" applyFont="1" applyFill="1" applyBorder="1" applyAlignment="1">
      <alignment horizontal="center" vertical="center" wrapText="1"/>
    </xf>
    <xf numFmtId="0" fontId="26" fillId="8" borderId="16" xfId="0" applyFont="1" applyFill="1" applyBorder="1" applyAlignment="1">
      <alignment horizontal="center" vertical="center" wrapText="1"/>
    </xf>
    <xf numFmtId="0" fontId="26" fillId="9" borderId="20" xfId="0" applyFont="1" applyFill="1" applyBorder="1" applyAlignment="1">
      <alignment horizontal="center" vertical="center" wrapText="1"/>
    </xf>
    <xf numFmtId="0" fontId="25" fillId="6" borderId="21" xfId="0" applyFont="1" applyFill="1" applyBorder="1" applyAlignment="1">
      <alignment horizontal="center" vertical="center" wrapText="1"/>
    </xf>
    <xf numFmtId="0" fontId="26" fillId="8" borderId="21" xfId="0" applyFont="1" applyFill="1" applyBorder="1" applyAlignment="1">
      <alignment horizontal="center" vertical="center" wrapText="1"/>
    </xf>
    <xf numFmtId="0" fontId="26" fillId="9" borderId="22" xfId="0" applyFont="1" applyFill="1" applyBorder="1" applyAlignment="1">
      <alignment horizontal="center" vertical="center" wrapText="1"/>
    </xf>
    <xf numFmtId="0" fontId="27" fillId="10" borderId="21" xfId="0" applyFont="1" applyFill="1" applyBorder="1" applyAlignment="1">
      <alignment horizontal="center" vertical="center" wrapText="1"/>
    </xf>
    <xf numFmtId="0" fontId="27" fillId="10" borderId="2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/>
    </xf>
    <xf numFmtId="0" fontId="21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6" fillId="11" borderId="16" xfId="0" applyFont="1" applyFill="1" applyBorder="1" applyAlignment="1">
      <alignment horizontal="center" vertical="center" wrapText="1"/>
    </xf>
    <xf numFmtId="0" fontId="26" fillId="12" borderId="17" xfId="0" applyFont="1" applyFill="1" applyBorder="1" applyAlignment="1">
      <alignment horizontal="center" vertical="center" wrapText="1"/>
    </xf>
    <xf numFmtId="0" fontId="26" fillId="12" borderId="18" xfId="0" applyFont="1" applyFill="1" applyBorder="1" applyAlignment="1">
      <alignment horizontal="center" vertical="center" wrapText="1"/>
    </xf>
    <xf numFmtId="0" fontId="26" fillId="11" borderId="19" xfId="0" applyFont="1" applyFill="1" applyBorder="1" applyAlignment="1">
      <alignment horizontal="center" vertical="center" wrapText="1"/>
    </xf>
    <xf numFmtId="0" fontId="26" fillId="13" borderId="16" xfId="0" applyFont="1" applyFill="1" applyBorder="1" applyAlignment="1">
      <alignment horizontal="center" vertical="center" wrapText="1"/>
    </xf>
    <xf numFmtId="0" fontId="26" fillId="13" borderId="20" xfId="0" applyFont="1" applyFill="1" applyBorder="1" applyAlignment="1">
      <alignment horizontal="center" vertical="center" wrapText="1"/>
    </xf>
    <xf numFmtId="0" fontId="0" fillId="11" borderId="21" xfId="0" applyFill="1" applyBorder="1" applyAlignment="1">
      <alignment vertical="center" wrapText="1"/>
    </xf>
    <xf numFmtId="0" fontId="26" fillId="13" borderId="21" xfId="0" applyFont="1" applyFill="1" applyBorder="1" applyAlignment="1">
      <alignment horizontal="center" vertical="center" wrapText="1"/>
    </xf>
    <xf numFmtId="0" fontId="26" fillId="13" borderId="22" xfId="0" applyFont="1" applyFill="1" applyBorder="1" applyAlignment="1">
      <alignment horizontal="center" vertical="center" wrapText="1"/>
    </xf>
    <xf numFmtId="4" fontId="26" fillId="14" borderId="21" xfId="0" applyNumberFormat="1" applyFont="1" applyFill="1" applyBorder="1" applyAlignment="1">
      <alignment horizontal="center" vertical="center" wrapText="1"/>
    </xf>
    <xf numFmtId="0" fontId="26" fillId="14" borderId="2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23" fillId="0" borderId="0" xfId="0" applyFont="1" applyAlignment="1">
      <alignment vertical="top" wrapText="1"/>
    </xf>
    <xf numFmtId="0" fontId="27" fillId="15" borderId="23" xfId="0" applyFont="1" applyFill="1" applyBorder="1" applyAlignment="1">
      <alignment horizontal="justify" vertical="center" wrapText="1"/>
    </xf>
    <xf numFmtId="0" fontId="27" fillId="16" borderId="18" xfId="0" applyFont="1" applyFill="1" applyBorder="1" applyAlignment="1">
      <alignment horizontal="center" vertical="center" wrapText="1"/>
    </xf>
    <xf numFmtId="0" fontId="27" fillId="17" borderId="18" xfId="0" applyFont="1" applyFill="1" applyBorder="1" applyAlignment="1">
      <alignment horizontal="center" vertical="center" wrapText="1"/>
    </xf>
    <xf numFmtId="0" fontId="27" fillId="18" borderId="18" xfId="0" applyFont="1" applyFill="1" applyBorder="1" applyAlignment="1">
      <alignment horizontal="center" vertical="center" wrapText="1"/>
    </xf>
    <xf numFmtId="0" fontId="27" fillId="19" borderId="18" xfId="0" applyFont="1" applyFill="1" applyBorder="1" applyAlignment="1">
      <alignment horizontal="justify" vertical="center" wrapText="1"/>
    </xf>
    <xf numFmtId="0" fontId="28" fillId="20" borderId="16" xfId="0" applyFont="1" applyFill="1" applyBorder="1" applyAlignment="1">
      <alignment vertical="center" wrapText="1"/>
    </xf>
    <xf numFmtId="49" fontId="6" fillId="20" borderId="16" xfId="0" applyNumberFormat="1" applyFont="1" applyFill="1" applyBorder="1" applyAlignment="1">
      <alignment horizontal="center" vertical="center" wrapText="1"/>
    </xf>
    <xf numFmtId="4" fontId="6" fillId="20" borderId="16" xfId="0" applyNumberFormat="1" applyFont="1" applyFill="1" applyBorder="1" applyAlignment="1">
      <alignment horizontal="center" vertical="center" wrapText="1"/>
    </xf>
    <xf numFmtId="0" fontId="28" fillId="20" borderId="16" xfId="0" applyFont="1" applyFill="1" applyBorder="1" applyAlignment="1">
      <alignment horizontal="center" vertical="center" wrapText="1"/>
    </xf>
    <xf numFmtId="0" fontId="28" fillId="20" borderId="21" xfId="0" applyFont="1" applyFill="1" applyBorder="1" applyAlignment="1">
      <alignment vertical="center" wrapText="1"/>
    </xf>
    <xf numFmtId="49" fontId="6" fillId="20" borderId="21" xfId="0" applyNumberFormat="1" applyFont="1" applyFill="1" applyBorder="1" applyAlignment="1">
      <alignment horizontal="center" vertical="center" wrapText="1"/>
    </xf>
    <xf numFmtId="4" fontId="6" fillId="20" borderId="21" xfId="0" applyNumberFormat="1" applyFont="1" applyFill="1" applyBorder="1" applyAlignment="1">
      <alignment horizontal="center" vertical="center" wrapText="1"/>
    </xf>
    <xf numFmtId="0" fontId="28" fillId="20" borderId="21" xfId="0" applyFont="1" applyFill="1" applyBorder="1" applyAlignment="1">
      <alignment horizontal="center" vertical="center" wrapText="1"/>
    </xf>
    <xf numFmtId="0" fontId="28" fillId="20" borderId="19" xfId="0" applyFont="1" applyFill="1" applyBorder="1" applyAlignment="1">
      <alignment vertical="center" wrapText="1"/>
    </xf>
    <xf numFmtId="49" fontId="6" fillId="20" borderId="19" xfId="0" applyNumberFormat="1" applyFont="1" applyFill="1" applyBorder="1" applyAlignment="1">
      <alignment horizontal="center" vertical="center" wrapText="1"/>
    </xf>
    <xf numFmtId="4" fontId="6" fillId="20" borderId="19" xfId="0" applyNumberFormat="1" applyFont="1" applyFill="1" applyBorder="1" applyAlignment="1">
      <alignment horizontal="center" vertical="center" wrapText="1"/>
    </xf>
    <xf numFmtId="0" fontId="28" fillId="20" borderId="19" xfId="0" applyFont="1" applyFill="1" applyBorder="1" applyAlignment="1">
      <alignment horizontal="center" vertical="center" wrapText="1"/>
    </xf>
    <xf numFmtId="0" fontId="28" fillId="20" borderId="21" xfId="0" applyFont="1" applyFill="1" applyBorder="1" applyAlignment="1">
      <alignment vertical="center" wrapText="1"/>
    </xf>
    <xf numFmtId="0" fontId="29" fillId="21" borderId="19" xfId="0" applyFont="1" applyFill="1" applyBorder="1" applyAlignment="1">
      <alignment horizontal="center" vertical="center" wrapText="1"/>
    </xf>
    <xf numFmtId="0" fontId="29" fillId="21" borderId="20" xfId="0" applyFont="1" applyFill="1" applyBorder="1" applyAlignment="1">
      <alignment horizontal="center" vertical="center" wrapText="1"/>
    </xf>
    <xf numFmtId="4" fontId="19" fillId="21" borderId="16" xfId="0" applyNumberFormat="1" applyFont="1" applyFill="1" applyBorder="1" applyAlignment="1">
      <alignment horizontal="center" vertical="center" wrapText="1"/>
    </xf>
    <xf numFmtId="0" fontId="27" fillId="21" borderId="16" xfId="0" applyFont="1" applyFill="1" applyBorder="1" applyAlignment="1">
      <alignment horizontal="center" vertical="center" wrapText="1"/>
    </xf>
    <xf numFmtId="0" fontId="27" fillId="21" borderId="21" xfId="0" applyFont="1" applyFill="1" applyBorder="1" applyAlignment="1">
      <alignment horizontal="center" vertical="top" wrapText="1"/>
    </xf>
    <xf numFmtId="49" fontId="19" fillId="21" borderId="22" xfId="0" applyNumberFormat="1" applyFont="1" applyFill="1" applyBorder="1" applyAlignment="1">
      <alignment horizontal="center" vertical="top" wrapText="1"/>
    </xf>
    <xf numFmtId="4" fontId="19" fillId="21" borderId="22" xfId="0" applyNumberFormat="1" applyFont="1" applyFill="1" applyBorder="1" applyAlignment="1">
      <alignment horizontal="center" vertical="top" wrapText="1"/>
    </xf>
    <xf numFmtId="4" fontId="19" fillId="21" borderId="21" xfId="0" applyNumberFormat="1" applyFont="1" applyFill="1" applyBorder="1" applyAlignment="1">
      <alignment horizontal="center" vertical="center" wrapText="1"/>
    </xf>
    <xf numFmtId="0" fontId="27" fillId="21" borderId="2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2" fillId="5" borderId="0" xfId="0" applyFont="1" applyFill="1" applyAlignment="1">
      <alignment horizontal="left"/>
    </xf>
  </cellXfs>
  <cellStyles count="5">
    <cellStyle name="Comma 2 2" xfId="4" xr:uid="{EFE2B52A-AF06-48B5-AA9A-C2D9B73DF170}"/>
    <cellStyle name="Normal 2" xfId="2" xr:uid="{78743A0F-9B66-47B1-975D-372B08EDB2D4}"/>
    <cellStyle name="Normal 2 2" xfId="3" xr:uid="{B98C6F1E-0658-4F2C-9640-590E9B5BCB7D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2AEF9-D346-4A37-89F6-4311AE2D69DF}">
  <dimension ref="A1:P44"/>
  <sheetViews>
    <sheetView tabSelected="1" zoomScaleNormal="100" workbookViewId="0">
      <selection activeCell="A45" sqref="A45"/>
    </sheetView>
  </sheetViews>
  <sheetFormatPr defaultRowHeight="26.25" x14ac:dyDescent="0.4"/>
  <cols>
    <col min="1" max="1" width="16.7109375" style="1509" customWidth="1"/>
    <col min="2" max="2" width="18.140625" style="1509" customWidth="1"/>
    <col min="3" max="3" width="23.85546875" style="1509" customWidth="1"/>
    <col min="4" max="4" width="16" style="1509" bestFit="1" customWidth="1"/>
    <col min="5" max="5" width="9.28515625" style="1509" bestFit="1" customWidth="1"/>
    <col min="6" max="6" width="12" style="1509" customWidth="1"/>
    <col min="7" max="7" width="9.140625" style="1509" customWidth="1"/>
    <col min="8" max="16384" width="9.140625" style="1509"/>
  </cols>
  <sheetData>
    <row r="1" spans="1:16" ht="56.25" customHeight="1" x14ac:dyDescent="0.4">
      <c r="A1" s="1507" t="s">
        <v>2197</v>
      </c>
      <c r="B1" s="1507"/>
      <c r="C1" s="1507"/>
      <c r="D1" s="1507"/>
      <c r="E1" s="1507"/>
      <c r="F1" s="1507"/>
      <c r="G1" s="1508"/>
      <c r="H1" s="1508"/>
      <c r="I1" s="1508"/>
      <c r="J1" s="1508"/>
      <c r="K1" s="1508"/>
      <c r="L1" s="1508"/>
      <c r="M1" s="1508"/>
      <c r="N1" s="1508"/>
      <c r="O1" s="1508"/>
      <c r="P1" s="1508"/>
    </row>
    <row r="3" spans="1:16" ht="229.5" customHeight="1" x14ac:dyDescent="0.4">
      <c r="A3" s="1510" t="s">
        <v>2198</v>
      </c>
      <c r="B3" s="1510"/>
      <c r="C3" s="1510"/>
      <c r="D3" s="1510"/>
      <c r="E3" s="1510"/>
      <c r="F3" s="1510"/>
      <c r="G3" s="1511"/>
      <c r="H3" s="1511"/>
      <c r="I3" s="1511"/>
      <c r="J3" s="1511"/>
      <c r="K3" s="1511"/>
      <c r="L3" s="1511"/>
      <c r="M3" s="1511"/>
      <c r="N3" s="1511"/>
      <c r="O3" s="1511"/>
      <c r="P3" s="1511"/>
    </row>
    <row r="4" spans="1:16" x14ac:dyDescent="0.4">
      <c r="A4" s="1512" t="s">
        <v>2199</v>
      </c>
      <c r="B4" s="1512"/>
      <c r="C4" s="1512"/>
      <c r="D4" s="1512"/>
      <c r="E4" s="1512"/>
      <c r="F4" s="1512"/>
      <c r="G4" s="1513"/>
      <c r="H4" s="1513"/>
      <c r="I4" s="1513"/>
      <c r="J4" s="1513"/>
      <c r="K4" s="1513"/>
      <c r="L4" s="1513"/>
      <c r="M4" s="1513"/>
      <c r="N4" s="1513"/>
      <c r="O4" s="1513"/>
      <c r="P4" s="1513"/>
    </row>
    <row r="5" spans="1:16" ht="87" customHeight="1" x14ac:dyDescent="0.4">
      <c r="A5" s="1514" t="s">
        <v>2200</v>
      </c>
      <c r="B5" s="1514"/>
      <c r="C5" s="1514"/>
      <c r="D5" s="1514"/>
      <c r="E5" s="1514"/>
      <c r="F5" s="1514"/>
      <c r="G5" s="1511"/>
      <c r="H5" s="300"/>
      <c r="I5" s="300"/>
      <c r="J5" s="300"/>
      <c r="K5" s="300"/>
      <c r="L5" s="300"/>
      <c r="M5" s="300"/>
      <c r="N5" s="300"/>
      <c r="O5" s="300"/>
      <c r="P5" s="300"/>
    </row>
    <row r="6" spans="1:16" ht="28.5" x14ac:dyDescent="0.55000000000000004">
      <c r="A6" s="1512" t="s">
        <v>2201</v>
      </c>
      <c r="B6" s="1512"/>
      <c r="C6" s="1512"/>
      <c r="D6" s="1512"/>
      <c r="E6" s="1512"/>
      <c r="F6" s="1512"/>
      <c r="G6" s="1513"/>
      <c r="H6" s="1515"/>
      <c r="I6" s="1515"/>
      <c r="J6" s="1515"/>
      <c r="K6" s="1515"/>
      <c r="L6" s="1515"/>
      <c r="M6" s="1515"/>
      <c r="N6" s="1515"/>
      <c r="O6" s="1515"/>
      <c r="P6" s="1515"/>
    </row>
    <row r="7" spans="1:16" ht="32.25" customHeight="1" thickBot="1" x14ac:dyDescent="0.45">
      <c r="A7" s="1516" t="s">
        <v>2202</v>
      </c>
      <c r="B7" s="1516"/>
      <c r="C7" s="1516"/>
      <c r="D7" s="1516"/>
      <c r="E7" s="1516"/>
      <c r="F7" s="1516"/>
      <c r="G7" s="1516"/>
      <c r="H7" s="1517"/>
      <c r="I7" s="1517"/>
      <c r="J7" s="1517"/>
      <c r="K7" s="1517"/>
      <c r="L7" s="1517"/>
      <c r="M7" s="1517"/>
      <c r="N7" s="1517"/>
      <c r="O7" s="1517"/>
      <c r="P7" s="1517"/>
    </row>
    <row r="8" spans="1:16" ht="46.5" customHeight="1" thickBot="1" x14ac:dyDescent="0.45">
      <c r="A8" s="1518" t="s">
        <v>2203</v>
      </c>
      <c r="B8" s="1519" t="s">
        <v>2204</v>
      </c>
      <c r="C8" s="1520"/>
    </row>
    <row r="9" spans="1:16" x14ac:dyDescent="0.4">
      <c r="A9" s="1521"/>
      <c r="B9" s="1522" t="s">
        <v>440</v>
      </c>
      <c r="C9" s="1523" t="s">
        <v>2205</v>
      </c>
    </row>
    <row r="10" spans="1:16" ht="27" thickBot="1" x14ac:dyDescent="0.45">
      <c r="A10" s="1524"/>
      <c r="B10" s="1525"/>
      <c r="C10" s="1526" t="s">
        <v>2206</v>
      </c>
    </row>
    <row r="11" spans="1:16" ht="30.75" customHeight="1" thickBot="1" x14ac:dyDescent="0.45">
      <c r="A11" s="1527">
        <v>909</v>
      </c>
      <c r="B11" s="1528" t="s">
        <v>2207</v>
      </c>
      <c r="C11" s="1528" t="s">
        <v>2208</v>
      </c>
    </row>
    <row r="12" spans="1:16" ht="16.5" customHeight="1" x14ac:dyDescent="0.4">
      <c r="A12" s="1510"/>
      <c r="B12" s="1529"/>
      <c r="C12" s="1529"/>
      <c r="D12" s="1529"/>
      <c r="E12" s="1529"/>
      <c r="F12" s="1529"/>
      <c r="G12" s="1529"/>
    </row>
    <row r="13" spans="1:16" ht="83.25" customHeight="1" x14ac:dyDescent="0.4">
      <c r="A13" s="1510" t="s">
        <v>2209</v>
      </c>
      <c r="B13" s="1510"/>
      <c r="C13" s="1510"/>
      <c r="D13" s="1510"/>
      <c r="E13" s="1510"/>
      <c r="F13" s="1510"/>
      <c r="G13" s="1511"/>
    </row>
    <row r="16" spans="1:16" x14ac:dyDescent="0.4">
      <c r="A16" s="1512" t="s">
        <v>2210</v>
      </c>
      <c r="B16" s="1512"/>
      <c r="C16" s="1512"/>
      <c r="D16" s="1512"/>
      <c r="E16" s="1512"/>
      <c r="F16" s="1512"/>
      <c r="G16" s="1530"/>
    </row>
    <row r="17" spans="1:7" ht="26.25" customHeight="1" thickBot="1" x14ac:dyDescent="0.45">
      <c r="A17" s="1531" t="s">
        <v>2211</v>
      </c>
      <c r="B17" s="1532"/>
      <c r="C17" s="1532"/>
      <c r="D17" s="1532"/>
      <c r="E17" s="1532"/>
      <c r="F17" s="1532"/>
      <c r="G17" s="1532"/>
    </row>
    <row r="18" spans="1:7" ht="27" thickBot="1" x14ac:dyDescent="0.45">
      <c r="A18" s="1533" t="s">
        <v>2212</v>
      </c>
      <c r="B18" s="1534" t="s">
        <v>2204</v>
      </c>
      <c r="C18" s="1535"/>
    </row>
    <row r="19" spans="1:7" x14ac:dyDescent="0.4">
      <c r="A19" s="1536" t="s">
        <v>22</v>
      </c>
      <c r="B19" s="1537" t="s">
        <v>440</v>
      </c>
      <c r="C19" s="1538" t="s">
        <v>2205</v>
      </c>
    </row>
    <row r="20" spans="1:7" ht="27" thickBot="1" x14ac:dyDescent="0.45">
      <c r="A20" s="1539"/>
      <c r="B20" s="1540"/>
      <c r="C20" s="1541" t="s">
        <v>2206</v>
      </c>
    </row>
    <row r="21" spans="1:7" ht="47.25" thickBot="1" x14ac:dyDescent="0.45">
      <c r="A21" s="1542">
        <v>141067543.72</v>
      </c>
      <c r="B21" s="1543" t="s">
        <v>2213</v>
      </c>
      <c r="C21" s="1543" t="s">
        <v>2214</v>
      </c>
    </row>
    <row r="22" spans="1:7" ht="19.5" customHeight="1" x14ac:dyDescent="0.4"/>
    <row r="23" spans="1:7" ht="87.75" customHeight="1" x14ac:dyDescent="0.4">
      <c r="A23" s="1510" t="s">
        <v>2215</v>
      </c>
      <c r="B23" s="1510"/>
      <c r="C23" s="1510"/>
      <c r="D23" s="1510"/>
      <c r="E23" s="1510"/>
      <c r="F23" s="1510"/>
      <c r="G23" s="1511"/>
    </row>
    <row r="24" spans="1:7" ht="21" customHeight="1" x14ac:dyDescent="0.4"/>
    <row r="25" spans="1:7" x14ac:dyDescent="0.4">
      <c r="A25" s="1512" t="s">
        <v>2216</v>
      </c>
      <c r="B25" s="1512"/>
      <c r="C25" s="1512"/>
      <c r="D25" s="1512"/>
      <c r="E25" s="1512"/>
      <c r="F25" s="1512"/>
      <c r="G25" s="1544"/>
    </row>
    <row r="26" spans="1:7" ht="91.5" customHeight="1" x14ac:dyDescent="0.4">
      <c r="A26" s="1510" t="s">
        <v>2217</v>
      </c>
      <c r="B26" s="1510"/>
      <c r="C26" s="1510"/>
      <c r="D26" s="1510"/>
      <c r="E26" s="1510"/>
      <c r="F26" s="1510"/>
      <c r="G26" s="300"/>
    </row>
    <row r="27" spans="1:7" ht="40.5" customHeight="1" thickBot="1" x14ac:dyDescent="0.45">
      <c r="A27" s="1531" t="s">
        <v>2218</v>
      </c>
      <c r="B27" s="1531"/>
      <c r="C27" s="1531"/>
      <c r="D27" s="1531"/>
      <c r="E27" s="1531"/>
      <c r="F27" s="1531"/>
      <c r="G27" s="1545"/>
    </row>
    <row r="28" spans="1:7" ht="39.75" thickBot="1" x14ac:dyDescent="0.45">
      <c r="A28" s="1546" t="s">
        <v>2219</v>
      </c>
      <c r="B28" s="1547" t="s">
        <v>2220</v>
      </c>
      <c r="C28" s="1548" t="s">
        <v>2221</v>
      </c>
      <c r="D28" s="1549" t="s">
        <v>2222</v>
      </c>
      <c r="E28" s="1550" t="s">
        <v>2223</v>
      </c>
    </row>
    <row r="29" spans="1:7" x14ac:dyDescent="0.4">
      <c r="A29" s="1551" t="s">
        <v>2224</v>
      </c>
      <c r="B29" s="1552">
        <v>48486583.719999999</v>
      </c>
      <c r="C29" s="1553">
        <v>44150507.990000002</v>
      </c>
      <c r="D29" s="1553">
        <v>4336075.7300000004</v>
      </c>
      <c r="E29" s="1554">
        <v>8.94</v>
      </c>
    </row>
    <row r="30" spans="1:7" ht="27" thickBot="1" x14ac:dyDescent="0.45">
      <c r="A30" s="1555"/>
      <c r="B30" s="1556"/>
      <c r="C30" s="1557"/>
      <c r="D30" s="1557"/>
      <c r="E30" s="1558"/>
    </row>
    <row r="31" spans="1:7" x14ac:dyDescent="0.4">
      <c r="A31" s="1559" t="s">
        <v>2225</v>
      </c>
      <c r="B31" s="1552">
        <v>92580960</v>
      </c>
      <c r="C31" s="1553">
        <v>91465030</v>
      </c>
      <c r="D31" s="1553">
        <v>1115930</v>
      </c>
      <c r="E31" s="1554">
        <v>1.21</v>
      </c>
    </row>
    <row r="32" spans="1:7" x14ac:dyDescent="0.4">
      <c r="A32" s="1559" t="s">
        <v>2226</v>
      </c>
      <c r="B32" s="1560"/>
      <c r="C32" s="1561"/>
      <c r="D32" s="1561"/>
      <c r="E32" s="1562"/>
    </row>
    <row r="33" spans="1:6" ht="27" thickBot="1" x14ac:dyDescent="0.45">
      <c r="A33" s="1563" t="s">
        <v>2227</v>
      </c>
      <c r="B33" s="1556"/>
      <c r="C33" s="1557"/>
      <c r="D33" s="1557"/>
      <c r="E33" s="1558"/>
    </row>
    <row r="34" spans="1:6" ht="27.75" customHeight="1" x14ac:dyDescent="0.4">
      <c r="A34" s="1564"/>
      <c r="B34" s="1565"/>
      <c r="C34" s="1565"/>
      <c r="D34" s="1566">
        <v>5452005.7300000004</v>
      </c>
      <c r="E34" s="1567">
        <v>3.86</v>
      </c>
    </row>
    <row r="35" spans="1:6" ht="41.25" thickBot="1" x14ac:dyDescent="0.45">
      <c r="A35" s="1568" t="s">
        <v>2228</v>
      </c>
      <c r="B35" s="1569" t="s">
        <v>2229</v>
      </c>
      <c r="C35" s="1570">
        <v>135615537.99000001</v>
      </c>
      <c r="D35" s="1571"/>
      <c r="E35" s="1572"/>
    </row>
    <row r="38" spans="1:6" ht="91.5" customHeight="1" x14ac:dyDescent="0.4">
      <c r="A38" s="1510" t="s">
        <v>2230</v>
      </c>
      <c r="B38" s="1573"/>
      <c r="C38" s="1573"/>
      <c r="D38" s="1573"/>
      <c r="E38" s="1573"/>
      <c r="F38" s="1573"/>
    </row>
    <row r="39" spans="1:6" x14ac:dyDescent="0.4">
      <c r="A39" s="1574" t="s">
        <v>2231</v>
      </c>
      <c r="B39" s="1574"/>
      <c r="C39" s="1574"/>
      <c r="D39" s="1574"/>
      <c r="E39" s="1574"/>
      <c r="F39" s="1574"/>
    </row>
    <row r="40" spans="1:6" ht="406.5" customHeight="1" x14ac:dyDescent="0.4">
      <c r="A40" s="1510" t="s">
        <v>2232</v>
      </c>
      <c r="B40" s="1573"/>
      <c r="C40" s="1573"/>
      <c r="D40" s="1573"/>
      <c r="E40" s="1573"/>
      <c r="F40" s="1573"/>
    </row>
    <row r="41" spans="1:6" ht="110.25" customHeight="1" x14ac:dyDescent="0.4">
      <c r="A41" s="1510" t="s">
        <v>2233</v>
      </c>
      <c r="B41" s="1573"/>
      <c r="C41" s="1573"/>
      <c r="D41" s="1573"/>
      <c r="E41" s="1573"/>
      <c r="F41" s="1573"/>
    </row>
    <row r="42" spans="1:6" ht="134.25" customHeight="1" x14ac:dyDescent="0.4"/>
    <row r="43" spans="1:6" ht="30.75" customHeight="1" x14ac:dyDescent="0.4">
      <c r="A43" s="1512" t="s">
        <v>2234</v>
      </c>
      <c r="B43" s="1512"/>
      <c r="C43" s="1512"/>
      <c r="D43" s="1512"/>
      <c r="E43" s="1512"/>
      <c r="F43" s="1512"/>
    </row>
    <row r="44" spans="1:6" ht="330.75" customHeight="1" x14ac:dyDescent="0.4">
      <c r="A44" s="1510" t="s">
        <v>2235</v>
      </c>
      <c r="B44" s="1573"/>
      <c r="C44" s="1573"/>
      <c r="D44" s="1573"/>
      <c r="E44" s="1573"/>
      <c r="F44" s="1573"/>
    </row>
  </sheetData>
  <mergeCells count="36">
    <mergeCell ref="A38:F38"/>
    <mergeCell ref="A39:F39"/>
    <mergeCell ref="A40:F40"/>
    <mergeCell ref="A41:F41"/>
    <mergeCell ref="A43:F43"/>
    <mergeCell ref="A44:F44"/>
    <mergeCell ref="B31:B33"/>
    <mergeCell ref="C31:C33"/>
    <mergeCell ref="D31:D33"/>
    <mergeCell ref="E31:E33"/>
    <mergeCell ref="D34:D35"/>
    <mergeCell ref="E34:E35"/>
    <mergeCell ref="A27:F27"/>
    <mergeCell ref="A29:A30"/>
    <mergeCell ref="B29:B30"/>
    <mergeCell ref="C29:C30"/>
    <mergeCell ref="D29:D30"/>
    <mergeCell ref="E29:E30"/>
    <mergeCell ref="A17:G17"/>
    <mergeCell ref="B18:C18"/>
    <mergeCell ref="B19:B20"/>
    <mergeCell ref="A23:F23"/>
    <mergeCell ref="A25:F25"/>
    <mergeCell ref="A26:F26"/>
    <mergeCell ref="A8:A10"/>
    <mergeCell ref="B8:C8"/>
    <mergeCell ref="B9:B10"/>
    <mergeCell ref="A12:G12"/>
    <mergeCell ref="A13:F13"/>
    <mergeCell ref="A16:F16"/>
    <mergeCell ref="A1:F1"/>
    <mergeCell ref="A3:F3"/>
    <mergeCell ref="A4:F4"/>
    <mergeCell ref="A5:F5"/>
    <mergeCell ref="A6:F6"/>
    <mergeCell ref="A7:G7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BC26A-D618-43A5-8EC2-057F923FB0C6}">
  <sheetPr>
    <pageSetUpPr fitToPage="1"/>
  </sheetPr>
  <dimension ref="A1:N162"/>
  <sheetViews>
    <sheetView topLeftCell="A68" zoomScale="90" zoomScaleNormal="90" zoomScaleSheetLayoutView="80" workbookViewId="0">
      <selection activeCell="B73" sqref="B73"/>
    </sheetView>
  </sheetViews>
  <sheetFormatPr defaultColWidth="8.85546875" defaultRowHeight="24" x14ac:dyDescent="0.5"/>
  <cols>
    <col min="1" max="1" width="12.5703125" style="299" customWidth="1"/>
    <col min="2" max="2" width="71.42578125" style="300" customWidth="1"/>
    <col min="3" max="3" width="16.7109375" style="301" customWidth="1"/>
    <col min="4" max="4" width="15.28515625" style="299" customWidth="1"/>
    <col min="5" max="5" width="31.28515625" style="299" customWidth="1"/>
    <col min="6" max="6" width="58.5703125" style="302" customWidth="1"/>
    <col min="7" max="7" width="47" style="303" hidden="1" customWidth="1"/>
    <col min="8" max="8" width="44.42578125" style="303" hidden="1" customWidth="1"/>
    <col min="9" max="9" width="55.28515625" style="302" customWidth="1"/>
    <col min="10" max="10" width="34.85546875" style="11" hidden="1" customWidth="1"/>
    <col min="11" max="11" width="30.5703125" style="184" hidden="1" customWidth="1"/>
    <col min="12" max="12" width="35.28515625" style="299" customWidth="1"/>
    <col min="13" max="13" width="42" style="300" customWidth="1"/>
    <col min="14" max="14" width="38.140625" style="11" hidden="1" customWidth="1"/>
    <col min="15" max="16384" width="8.85546875" style="11"/>
  </cols>
  <sheetData>
    <row r="1" spans="1:14" x14ac:dyDescent="0.5">
      <c r="A1" s="1"/>
      <c r="B1" s="2"/>
      <c r="C1" s="3"/>
      <c r="D1" s="4"/>
      <c r="E1" s="1"/>
      <c r="F1" s="4"/>
      <c r="G1" s="5"/>
      <c r="H1" s="6"/>
      <c r="I1" s="4"/>
      <c r="J1" s="7"/>
      <c r="K1" s="8"/>
      <c r="L1" s="1"/>
      <c r="M1" s="9" t="s">
        <v>0</v>
      </c>
      <c r="N1" s="10" t="s">
        <v>0</v>
      </c>
    </row>
    <row r="2" spans="1:14" x14ac:dyDescent="0.5">
      <c r="A2" s="312" t="s">
        <v>1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</row>
    <row r="3" spans="1:14" x14ac:dyDescent="0.5">
      <c r="A3" s="312" t="s">
        <v>2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</row>
    <row r="4" spans="1:14" x14ac:dyDescent="0.5">
      <c r="A4" s="313" t="s">
        <v>3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</row>
    <row r="5" spans="1:14" x14ac:dyDescent="0.5">
      <c r="A5" s="314" t="s">
        <v>4</v>
      </c>
      <c r="B5" s="317" t="s">
        <v>5</v>
      </c>
      <c r="C5" s="13" t="s">
        <v>6</v>
      </c>
      <c r="D5" s="320" t="s">
        <v>7</v>
      </c>
      <c r="E5" s="314" t="s">
        <v>8</v>
      </c>
      <c r="F5" s="14" t="s">
        <v>9</v>
      </c>
      <c r="G5" s="322" t="s">
        <v>9</v>
      </c>
      <c r="H5" s="322" t="s">
        <v>10</v>
      </c>
      <c r="I5" s="14" t="s">
        <v>11</v>
      </c>
      <c r="J5" s="325" t="s">
        <v>12</v>
      </c>
      <c r="K5" s="17" t="s">
        <v>13</v>
      </c>
      <c r="L5" s="12" t="s">
        <v>14</v>
      </c>
      <c r="M5" s="18" t="s">
        <v>15</v>
      </c>
      <c r="N5" s="19" t="s">
        <v>15</v>
      </c>
    </row>
    <row r="6" spans="1:14" x14ac:dyDescent="0.5">
      <c r="A6" s="315"/>
      <c r="B6" s="318"/>
      <c r="C6" s="21" t="s">
        <v>16</v>
      </c>
      <c r="D6" s="321"/>
      <c r="E6" s="315"/>
      <c r="F6" s="22" t="s">
        <v>17</v>
      </c>
      <c r="G6" s="323"/>
      <c r="H6" s="323"/>
      <c r="I6" s="22" t="s">
        <v>18</v>
      </c>
      <c r="J6" s="326"/>
      <c r="K6" s="25" t="s">
        <v>19</v>
      </c>
      <c r="L6" s="20" t="s">
        <v>20</v>
      </c>
      <c r="M6" s="26" t="s">
        <v>21</v>
      </c>
      <c r="N6" s="27" t="s">
        <v>21</v>
      </c>
    </row>
    <row r="7" spans="1:14" x14ac:dyDescent="0.5">
      <c r="A7" s="316"/>
      <c r="B7" s="319"/>
      <c r="C7" s="29" t="s">
        <v>22</v>
      </c>
      <c r="D7" s="29" t="s">
        <v>22</v>
      </c>
      <c r="E7" s="316"/>
      <c r="F7" s="22"/>
      <c r="G7" s="324"/>
      <c r="H7" s="324"/>
      <c r="I7" s="22"/>
      <c r="J7" s="327"/>
      <c r="K7" s="31" t="s">
        <v>22</v>
      </c>
      <c r="L7" s="28"/>
      <c r="M7" s="32" t="s">
        <v>23</v>
      </c>
      <c r="N7" s="33" t="s">
        <v>23</v>
      </c>
    </row>
    <row r="8" spans="1:14" x14ac:dyDescent="0.5">
      <c r="A8" s="34">
        <v>1</v>
      </c>
      <c r="B8" s="35" t="s">
        <v>24</v>
      </c>
      <c r="C8" s="36">
        <v>1000000</v>
      </c>
      <c r="D8" s="37">
        <f>+C8</f>
        <v>1000000</v>
      </c>
      <c r="E8" s="38" t="s">
        <v>25</v>
      </c>
      <c r="F8" s="39" t="str">
        <f>+G8&amp;", "&amp;H8&amp;" บาท"</f>
        <v>บริษัท โทรคมนาคมแห่งชาติ  จำกัด (มหาชน), 940000 บาท</v>
      </c>
      <c r="G8" s="40" t="s">
        <v>26</v>
      </c>
      <c r="H8" s="41">
        <v>940000</v>
      </c>
      <c r="I8" s="42" t="str">
        <f>+J8&amp;", "&amp;K8&amp;" บาท"</f>
        <v>บริษัท โทรคมนาคมแห่งชาติ จำกัด (มหาชน), 940000 บาท</v>
      </c>
      <c r="J8" s="43" t="s">
        <v>27</v>
      </c>
      <c r="K8" s="44">
        <v>940000</v>
      </c>
      <c r="L8" s="34" t="s">
        <v>28</v>
      </c>
      <c r="M8" s="34" t="str">
        <f>+N8</f>
        <v>ส.2 /2568</v>
      </c>
      <c r="N8" s="45" t="s">
        <v>29</v>
      </c>
    </row>
    <row r="9" spans="1:14" s="57" customFormat="1" x14ac:dyDescent="0.5">
      <c r="A9" s="46"/>
      <c r="B9" s="47" t="s">
        <v>30</v>
      </c>
      <c r="C9" s="48"/>
      <c r="D9" s="48"/>
      <c r="E9" s="49"/>
      <c r="F9" s="50"/>
      <c r="G9" s="51"/>
      <c r="H9" s="52"/>
      <c r="I9" s="53"/>
      <c r="J9" s="54"/>
      <c r="K9" s="55"/>
      <c r="L9" s="46"/>
      <c r="M9" s="46" t="str">
        <f>"ลว. "&amp;N9</f>
        <v>ลว. 31 ต.ค. 2567</v>
      </c>
      <c r="N9" s="56" t="s">
        <v>31</v>
      </c>
    </row>
    <row r="10" spans="1:14" x14ac:dyDescent="0.5">
      <c r="A10" s="58">
        <v>2</v>
      </c>
      <c r="B10" s="59" t="s">
        <v>32</v>
      </c>
      <c r="C10" s="36">
        <v>3260000</v>
      </c>
      <c r="D10" s="60">
        <f t="shared" ref="D10:D29" si="0">+C10</f>
        <v>3260000</v>
      </c>
      <c r="E10" s="61" t="s">
        <v>25</v>
      </c>
      <c r="F10" s="62" t="str">
        <f t="shared" ref="F10:F71" si="1">+G10&amp;", "&amp;H10&amp;" บาท"</f>
        <v>บริษัท โทรคมนาคมแห่งชาติ , 2900000 บาท</v>
      </c>
      <c r="G10" s="63" t="s">
        <v>33</v>
      </c>
      <c r="H10" s="64">
        <v>2900000</v>
      </c>
      <c r="I10" s="65" t="str">
        <f t="shared" ref="I10:I71" si="2">+J10&amp;", "&amp;K10&amp;" บาท"</f>
        <v>บริษัท โทรคมนาคมแห่งชาติ จำกัด (มหาชน), 2900000 บาท</v>
      </c>
      <c r="J10" s="66" t="s">
        <v>27</v>
      </c>
      <c r="K10" s="67">
        <v>2900000</v>
      </c>
      <c r="L10" s="58" t="s">
        <v>28</v>
      </c>
      <c r="M10" s="58" t="str">
        <f>+N10</f>
        <v>ส.22 /2568</v>
      </c>
      <c r="N10" s="68" t="s">
        <v>34</v>
      </c>
    </row>
    <row r="11" spans="1:14" s="57" customFormat="1" x14ac:dyDescent="0.5">
      <c r="A11" s="46"/>
      <c r="B11" s="69" t="s">
        <v>35</v>
      </c>
      <c r="C11" s="48"/>
      <c r="D11" s="48"/>
      <c r="E11" s="49"/>
      <c r="F11" s="50"/>
      <c r="G11" s="51"/>
      <c r="H11" s="52"/>
      <c r="I11" s="53"/>
      <c r="J11" s="54"/>
      <c r="K11" s="55"/>
      <c r="L11" s="46"/>
      <c r="M11" s="46" t="str">
        <f>"ลว. "&amp;N11</f>
        <v>ลว. 31 ต.ค. 2567</v>
      </c>
      <c r="N11" s="56" t="s">
        <v>31</v>
      </c>
    </row>
    <row r="12" spans="1:14" x14ac:dyDescent="0.5">
      <c r="A12" s="58">
        <v>3</v>
      </c>
      <c r="B12" s="70" t="s">
        <v>36</v>
      </c>
      <c r="C12" s="60">
        <v>120000</v>
      </c>
      <c r="D12" s="60">
        <f t="shared" si="0"/>
        <v>120000</v>
      </c>
      <c r="E12" s="61" t="s">
        <v>25</v>
      </c>
      <c r="F12" s="62" t="str">
        <f t="shared" si="1"/>
        <v>บริษัท เอ็น พี เค เว็บ จำกัด , 120000 บาท</v>
      </c>
      <c r="G12" s="63" t="s">
        <v>37</v>
      </c>
      <c r="H12" s="64">
        <v>120000</v>
      </c>
      <c r="I12" s="65" t="str">
        <f t="shared" si="2"/>
        <v>บริษัท เอ็น พี เค เว็บ จำกัด , 120000 บาท</v>
      </c>
      <c r="J12" s="66" t="s">
        <v>37</v>
      </c>
      <c r="K12" s="67">
        <v>120000</v>
      </c>
      <c r="L12" s="58" t="s">
        <v>28</v>
      </c>
      <c r="M12" s="58" t="str">
        <f>+N12</f>
        <v>ใบสั่งจ้าง 5/2568</v>
      </c>
      <c r="N12" s="71" t="s">
        <v>38</v>
      </c>
    </row>
    <row r="13" spans="1:14" s="57" customFormat="1" x14ac:dyDescent="0.5">
      <c r="A13" s="46"/>
      <c r="B13" s="72" t="s">
        <v>39</v>
      </c>
      <c r="C13" s="48"/>
      <c r="D13" s="48"/>
      <c r="E13" s="49"/>
      <c r="F13" s="50"/>
      <c r="G13" s="73"/>
      <c r="H13" s="52"/>
      <c r="I13" s="53"/>
      <c r="J13" s="74"/>
      <c r="K13" s="55"/>
      <c r="L13" s="46"/>
      <c r="M13" s="46" t="str">
        <f>"ลว. "&amp;N13</f>
        <v>ลว. 21 ต.ค. 2567</v>
      </c>
      <c r="N13" s="56" t="s">
        <v>40</v>
      </c>
    </row>
    <row r="14" spans="1:14" x14ac:dyDescent="0.5">
      <c r="A14" s="58">
        <v>4</v>
      </c>
      <c r="B14" s="59" t="s">
        <v>41</v>
      </c>
      <c r="C14" s="60">
        <v>120000</v>
      </c>
      <c r="D14" s="60">
        <f t="shared" si="0"/>
        <v>120000</v>
      </c>
      <c r="E14" s="61" t="s">
        <v>25</v>
      </c>
      <c r="F14" s="62" t="str">
        <f t="shared" si="1"/>
        <v>บริษัท เอ็น พี เค เว็บ จำกัด , 120000 บาท</v>
      </c>
      <c r="G14" s="63" t="s">
        <v>37</v>
      </c>
      <c r="H14" s="64">
        <v>120000</v>
      </c>
      <c r="I14" s="65" t="str">
        <f t="shared" si="2"/>
        <v>บริษัท เอ็น พี เค เว็บ จำกัด , 120000 บาท</v>
      </c>
      <c r="J14" s="66" t="s">
        <v>37</v>
      </c>
      <c r="K14" s="67">
        <v>120000</v>
      </c>
      <c r="L14" s="58" t="s">
        <v>28</v>
      </c>
      <c r="M14" s="58" t="str">
        <f>+N14</f>
        <v>ใบสั่งจ้าง 4/2568</v>
      </c>
      <c r="N14" s="71" t="s">
        <v>42</v>
      </c>
    </row>
    <row r="15" spans="1:14" s="57" customFormat="1" x14ac:dyDescent="0.5">
      <c r="A15" s="46"/>
      <c r="B15" s="72" t="s">
        <v>43</v>
      </c>
      <c r="C15" s="48"/>
      <c r="D15" s="48"/>
      <c r="E15" s="49"/>
      <c r="F15" s="50"/>
      <c r="G15" s="73"/>
      <c r="H15" s="52"/>
      <c r="I15" s="53"/>
      <c r="J15" s="74"/>
      <c r="K15" s="55"/>
      <c r="L15" s="46"/>
      <c r="M15" s="46" t="str">
        <f>"ลว. "&amp;N15</f>
        <v>ลว. 21 ต.ค. 2567</v>
      </c>
      <c r="N15" s="56" t="s">
        <v>40</v>
      </c>
    </row>
    <row r="16" spans="1:14" x14ac:dyDescent="0.5">
      <c r="A16" s="58">
        <v>5</v>
      </c>
      <c r="B16" s="59" t="s">
        <v>44</v>
      </c>
      <c r="C16" s="60">
        <v>500000</v>
      </c>
      <c r="D16" s="60">
        <f t="shared" si="0"/>
        <v>500000</v>
      </c>
      <c r="E16" s="61" t="s">
        <v>25</v>
      </c>
      <c r="F16" s="62" t="str">
        <f t="shared" si="1"/>
        <v>บริษัท เอ็น พี เค เว็บ จำกัด , 500000 บาท</v>
      </c>
      <c r="G16" s="63" t="s">
        <v>37</v>
      </c>
      <c r="H16" s="64">
        <v>500000</v>
      </c>
      <c r="I16" s="65" t="str">
        <f t="shared" si="2"/>
        <v>บริษัท เอ็น พี เค เว็บ จำกัด , 500000 บาท</v>
      </c>
      <c r="J16" s="66" t="s">
        <v>37</v>
      </c>
      <c r="K16" s="67">
        <v>500000</v>
      </c>
      <c r="L16" s="58" t="s">
        <v>28</v>
      </c>
      <c r="M16" s="58" t="str">
        <f>+N16</f>
        <v>ใบสั่งจ้าง 1/2568</v>
      </c>
      <c r="N16" s="71" t="s">
        <v>45</v>
      </c>
    </row>
    <row r="17" spans="1:14" s="57" customFormat="1" x14ac:dyDescent="0.5">
      <c r="A17" s="46"/>
      <c r="B17" s="69" t="s">
        <v>35</v>
      </c>
      <c r="C17" s="48"/>
      <c r="D17" s="48"/>
      <c r="E17" s="49"/>
      <c r="F17" s="50"/>
      <c r="G17" s="73"/>
      <c r="H17" s="52"/>
      <c r="I17" s="53"/>
      <c r="J17" s="74"/>
      <c r="K17" s="55"/>
      <c r="L17" s="46"/>
      <c r="M17" s="46" t="str">
        <f>"ลว. "&amp;N17</f>
        <v>ลว. 15 ต.ค. 2567</v>
      </c>
      <c r="N17" s="56" t="s">
        <v>46</v>
      </c>
    </row>
    <row r="18" spans="1:14" x14ac:dyDescent="0.5">
      <c r="A18" s="58">
        <v>6</v>
      </c>
      <c r="B18" s="59" t="s">
        <v>47</v>
      </c>
      <c r="C18" s="60">
        <v>120000</v>
      </c>
      <c r="D18" s="60">
        <f t="shared" si="0"/>
        <v>120000</v>
      </c>
      <c r="E18" s="61" t="s">
        <v>25</v>
      </c>
      <c r="F18" s="62" t="str">
        <f t="shared" si="1"/>
        <v>นายชัชวาลย์ ทรัพย์กล้า, 120000 บาท</v>
      </c>
      <c r="G18" s="75" t="s">
        <v>48</v>
      </c>
      <c r="H18" s="64">
        <v>120000</v>
      </c>
      <c r="I18" s="65" t="str">
        <f t="shared" si="2"/>
        <v>นายชัชวาลย์ ทรัพย์กล้า, 120000 บาท</v>
      </c>
      <c r="J18" s="76" t="s">
        <v>48</v>
      </c>
      <c r="K18" s="67">
        <v>120000</v>
      </c>
      <c r="L18" s="58" t="s">
        <v>28</v>
      </c>
      <c r="M18" s="58" t="str">
        <f>+N18</f>
        <v>ส. 18 /2568</v>
      </c>
      <c r="N18" s="71" t="s">
        <v>49</v>
      </c>
    </row>
    <row r="19" spans="1:14" x14ac:dyDescent="0.5">
      <c r="A19" s="58"/>
      <c r="B19" s="59" t="s">
        <v>50</v>
      </c>
      <c r="C19" s="60"/>
      <c r="D19" s="60"/>
      <c r="E19" s="61"/>
      <c r="F19" s="62"/>
      <c r="G19" s="77"/>
      <c r="H19" s="78"/>
      <c r="I19" s="65"/>
      <c r="J19" s="79"/>
      <c r="K19" s="67"/>
      <c r="L19" s="58"/>
      <c r="M19" s="58" t="str">
        <f>"ลว. "&amp;N19</f>
        <v>ลว. 25 ต.ค. 2567</v>
      </c>
      <c r="N19" s="71" t="s">
        <v>51</v>
      </c>
    </row>
    <row r="20" spans="1:14" s="57" customFormat="1" x14ac:dyDescent="0.5">
      <c r="A20" s="46"/>
      <c r="B20" s="69" t="s">
        <v>35</v>
      </c>
      <c r="C20" s="48"/>
      <c r="D20" s="48"/>
      <c r="E20" s="49"/>
      <c r="F20" s="50"/>
      <c r="G20" s="73"/>
      <c r="H20" s="52"/>
      <c r="I20" s="53"/>
      <c r="J20" s="74"/>
      <c r="K20" s="55"/>
      <c r="L20" s="46"/>
      <c r="M20" s="72"/>
      <c r="N20" s="56"/>
    </row>
    <row r="21" spans="1:14" x14ac:dyDescent="0.5">
      <c r="A21" s="58">
        <v>7</v>
      </c>
      <c r="B21" s="59" t="s">
        <v>52</v>
      </c>
      <c r="C21" s="60">
        <v>162395.95000000001</v>
      </c>
      <c r="D21" s="60">
        <f t="shared" si="0"/>
        <v>162395.95000000001</v>
      </c>
      <c r="E21" s="61" t="s">
        <v>25</v>
      </c>
      <c r="F21" s="62" t="str">
        <f t="shared" si="1"/>
        <v>บริษัท ดาต้าเซ็ต จำกัด      , 162395.95 บาท</v>
      </c>
      <c r="G21" s="63" t="s">
        <v>53</v>
      </c>
      <c r="H21" s="64">
        <v>162395.95000000001</v>
      </c>
      <c r="I21" s="65" t="str">
        <f t="shared" si="2"/>
        <v>บริษัท ดาต้าเซ็ต จำกัด      , 162395.95 บาท</v>
      </c>
      <c r="J21" s="66" t="s">
        <v>53</v>
      </c>
      <c r="K21" s="67">
        <v>162395.95000000001</v>
      </c>
      <c r="L21" s="58" t="s">
        <v>28</v>
      </c>
      <c r="M21" s="58" t="str">
        <f>+N21</f>
        <v>ใบสั่งจ้าง 11/2568</v>
      </c>
      <c r="N21" s="71" t="s">
        <v>54</v>
      </c>
    </row>
    <row r="22" spans="1:14" s="57" customFormat="1" x14ac:dyDescent="0.5">
      <c r="A22" s="46"/>
      <c r="B22" s="47"/>
      <c r="C22" s="48"/>
      <c r="D22" s="48"/>
      <c r="E22" s="49"/>
      <c r="F22" s="50"/>
      <c r="G22" s="73"/>
      <c r="H22" s="52"/>
      <c r="I22" s="53"/>
      <c r="J22" s="74"/>
      <c r="K22" s="55"/>
      <c r="L22" s="46"/>
      <c r="M22" s="46" t="str">
        <f>"ลว. "&amp;N22</f>
        <v>ลว. 25 ต.ค. 2567</v>
      </c>
      <c r="N22" s="56" t="s">
        <v>51</v>
      </c>
    </row>
    <row r="23" spans="1:14" x14ac:dyDescent="0.5">
      <c r="A23" s="58">
        <v>8</v>
      </c>
      <c r="B23" s="59" t="s">
        <v>55</v>
      </c>
      <c r="C23" s="36">
        <v>198000</v>
      </c>
      <c r="D23" s="60">
        <f t="shared" si="0"/>
        <v>198000</v>
      </c>
      <c r="E23" s="61" t="s">
        <v>25</v>
      </c>
      <c r="F23" s="62" t="str">
        <f t="shared" si="1"/>
        <v>นางสาวพลอยสวย ขอจุลซ้วน, 198000 บาท</v>
      </c>
      <c r="G23" s="80" t="s">
        <v>56</v>
      </c>
      <c r="H23" s="81">
        <v>198000</v>
      </c>
      <c r="I23" s="65" t="str">
        <f t="shared" si="2"/>
        <v>นางสาวพลอยสวย ขอจุลซ้วน, 198000 บาท</v>
      </c>
      <c r="J23" s="82" t="s">
        <v>56</v>
      </c>
      <c r="K23" s="83">
        <v>198000</v>
      </c>
      <c r="L23" s="58" t="s">
        <v>28</v>
      </c>
      <c r="M23" s="58" t="str">
        <f>+N23</f>
        <v>ส.24 /2568</v>
      </c>
      <c r="N23" s="68" t="s">
        <v>57</v>
      </c>
    </row>
    <row r="24" spans="1:14" s="57" customFormat="1" x14ac:dyDescent="0.5">
      <c r="A24" s="46"/>
      <c r="B24" s="69"/>
      <c r="C24" s="48"/>
      <c r="D24" s="48"/>
      <c r="E24" s="49"/>
      <c r="F24" s="50"/>
      <c r="G24" s="73"/>
      <c r="H24" s="52"/>
      <c r="I24" s="53"/>
      <c r="J24" s="74"/>
      <c r="K24" s="55"/>
      <c r="L24" s="46"/>
      <c r="M24" s="46" t="str">
        <f>"ลว. "&amp;N24</f>
        <v>ลว. 31 ต.ค. 2567</v>
      </c>
      <c r="N24" s="56" t="s">
        <v>31</v>
      </c>
    </row>
    <row r="25" spans="1:14" x14ac:dyDescent="0.5">
      <c r="A25" s="58">
        <v>9</v>
      </c>
      <c r="B25" s="59" t="s">
        <v>55</v>
      </c>
      <c r="C25" s="36">
        <v>198000</v>
      </c>
      <c r="D25" s="60">
        <f t="shared" si="0"/>
        <v>198000</v>
      </c>
      <c r="E25" s="61" t="s">
        <v>25</v>
      </c>
      <c r="F25" s="62" t="str">
        <f t="shared" si="1"/>
        <v>นางสาวจุฑามาศ สุนทรตุล, 198000 บาท</v>
      </c>
      <c r="G25" s="80" t="s">
        <v>58</v>
      </c>
      <c r="H25" s="81">
        <v>198000</v>
      </c>
      <c r="I25" s="65" t="str">
        <f t="shared" si="2"/>
        <v>นางสาวจุฑามาศ สุนทรตุล, 198000 บาท</v>
      </c>
      <c r="J25" s="82" t="s">
        <v>58</v>
      </c>
      <c r="K25" s="83">
        <v>198000</v>
      </c>
      <c r="L25" s="58" t="s">
        <v>28</v>
      </c>
      <c r="M25" s="58" t="str">
        <f>+N25</f>
        <v>ส.25 /2568</v>
      </c>
      <c r="N25" s="68" t="s">
        <v>59</v>
      </c>
    </row>
    <row r="26" spans="1:14" s="57" customFormat="1" x14ac:dyDescent="0.5">
      <c r="A26" s="46"/>
      <c r="B26" s="69"/>
      <c r="C26" s="48"/>
      <c r="D26" s="48"/>
      <c r="E26" s="49"/>
      <c r="F26" s="50"/>
      <c r="G26" s="73"/>
      <c r="H26" s="52"/>
      <c r="I26" s="53"/>
      <c r="J26" s="74"/>
      <c r="K26" s="55"/>
      <c r="L26" s="46"/>
      <c r="M26" s="46" t="str">
        <f>"ลว. "&amp;N26</f>
        <v>ลว. 31 ต.ค. 2567</v>
      </c>
      <c r="N26" s="56" t="s">
        <v>31</v>
      </c>
    </row>
    <row r="27" spans="1:14" x14ac:dyDescent="0.5">
      <c r="A27" s="58">
        <v>10</v>
      </c>
      <c r="B27" s="59" t="s">
        <v>55</v>
      </c>
      <c r="C27" s="36">
        <v>198000</v>
      </c>
      <c r="D27" s="60">
        <f t="shared" si="0"/>
        <v>198000</v>
      </c>
      <c r="E27" s="61" t="s">
        <v>25</v>
      </c>
      <c r="F27" s="62" t="str">
        <f t="shared" si="1"/>
        <v>นางสาววิริยา สุริยธนาวงศ์, 198000 บาท</v>
      </c>
      <c r="G27" s="80" t="s">
        <v>60</v>
      </c>
      <c r="H27" s="81">
        <v>198000</v>
      </c>
      <c r="I27" s="65" t="str">
        <f t="shared" si="2"/>
        <v>นางสาววิริยา สุริยธนาวงศ์, 198000 บาท</v>
      </c>
      <c r="J27" s="82" t="s">
        <v>60</v>
      </c>
      <c r="K27" s="83">
        <v>198000</v>
      </c>
      <c r="L27" s="58" t="s">
        <v>28</v>
      </c>
      <c r="M27" s="58" t="str">
        <f>+N27</f>
        <v>ส.26 /2568</v>
      </c>
      <c r="N27" s="68" t="s">
        <v>61</v>
      </c>
    </row>
    <row r="28" spans="1:14" s="57" customFormat="1" x14ac:dyDescent="0.5">
      <c r="A28" s="46"/>
      <c r="B28" s="69"/>
      <c r="C28" s="48"/>
      <c r="D28" s="48"/>
      <c r="E28" s="49"/>
      <c r="F28" s="50"/>
      <c r="G28" s="73"/>
      <c r="H28" s="52"/>
      <c r="I28" s="53"/>
      <c r="J28" s="74"/>
      <c r="K28" s="55"/>
      <c r="L28" s="46"/>
      <c r="M28" s="46" t="str">
        <f>"ลว. "&amp;N28</f>
        <v>ลว. 31 ต.ค. 2567</v>
      </c>
      <c r="N28" s="56" t="s">
        <v>31</v>
      </c>
    </row>
    <row r="29" spans="1:14" x14ac:dyDescent="0.5">
      <c r="A29" s="58">
        <v>11</v>
      </c>
      <c r="B29" s="59" t="s">
        <v>62</v>
      </c>
      <c r="C29" s="60">
        <v>182200</v>
      </c>
      <c r="D29" s="60">
        <f t="shared" si="0"/>
        <v>182200</v>
      </c>
      <c r="E29" s="61" t="s">
        <v>25</v>
      </c>
      <c r="F29" s="62" t="str">
        <f t="shared" si="1"/>
        <v>บริษัท บิซโพเทนเชียล จำกัด  , 182200 บาท</v>
      </c>
      <c r="G29" s="80" t="s">
        <v>63</v>
      </c>
      <c r="H29" s="64">
        <v>182200</v>
      </c>
      <c r="I29" s="65" t="str">
        <f t="shared" si="2"/>
        <v>บริษัท บิซโพเทนเชียล จำกัด  , 182200 บาท</v>
      </c>
      <c r="J29" s="82" t="s">
        <v>63</v>
      </c>
      <c r="K29" s="67">
        <v>182200</v>
      </c>
      <c r="L29" s="58" t="s">
        <v>28</v>
      </c>
      <c r="M29" s="58" t="str">
        <f>+N29</f>
        <v>ใบสั่งจ้าง 7/2568</v>
      </c>
      <c r="N29" s="71" t="s">
        <v>64</v>
      </c>
    </row>
    <row r="30" spans="1:14" x14ac:dyDescent="0.5">
      <c r="A30" s="58"/>
      <c r="B30" s="84" t="s">
        <v>65</v>
      </c>
      <c r="C30" s="60"/>
      <c r="D30" s="62"/>
      <c r="E30" s="61"/>
      <c r="F30" s="62"/>
      <c r="G30" s="77"/>
      <c r="H30" s="78"/>
      <c r="I30" s="65"/>
      <c r="J30" s="79"/>
      <c r="K30" s="67"/>
      <c r="L30" s="58"/>
      <c r="M30" s="58" t="str">
        <f>"ลว. "&amp;N30</f>
        <v>ลว. 25 ต.ค. 2567</v>
      </c>
      <c r="N30" s="71" t="s">
        <v>51</v>
      </c>
    </row>
    <row r="31" spans="1:14" s="57" customFormat="1" x14ac:dyDescent="0.5">
      <c r="A31" s="46"/>
      <c r="B31" s="85" t="s">
        <v>66</v>
      </c>
      <c r="C31" s="48"/>
      <c r="D31" s="50"/>
      <c r="E31" s="49"/>
      <c r="F31" s="50"/>
      <c r="G31" s="73"/>
      <c r="H31" s="52"/>
      <c r="I31" s="53"/>
      <c r="J31" s="74"/>
      <c r="K31" s="55"/>
      <c r="L31" s="46"/>
      <c r="M31" s="72"/>
      <c r="N31" s="56"/>
    </row>
    <row r="32" spans="1:14" x14ac:dyDescent="0.5">
      <c r="A32" s="34">
        <v>12</v>
      </c>
      <c r="B32" s="304" t="s">
        <v>67</v>
      </c>
      <c r="C32" s="37">
        <v>56024460</v>
      </c>
      <c r="D32" s="39">
        <v>56035800</v>
      </c>
      <c r="E32" s="38" t="s">
        <v>68</v>
      </c>
      <c r="F32" s="39" t="str">
        <f t="shared" si="1"/>
        <v>บริษัท สยามราชธานี จำกัด (มหาชน), 56024460 บาท</v>
      </c>
      <c r="G32" s="305" t="s">
        <v>69</v>
      </c>
      <c r="H32" s="306">
        <v>56024460</v>
      </c>
      <c r="I32" s="42" t="str">
        <f t="shared" si="2"/>
        <v>บริษัท สยามราชธานี จำกัด (มหาชน), 56024460 บาท</v>
      </c>
      <c r="J32" s="307" t="s">
        <v>69</v>
      </c>
      <c r="K32" s="308">
        <v>56024460</v>
      </c>
      <c r="L32" s="34" t="s">
        <v>70</v>
      </c>
      <c r="M32" s="34" t="str">
        <f>+N32</f>
        <v>ส.46/2568</v>
      </c>
      <c r="N32" s="89" t="s">
        <v>71</v>
      </c>
    </row>
    <row r="33" spans="1:14" x14ac:dyDescent="0.5">
      <c r="A33" s="58"/>
      <c r="B33" s="86" t="s">
        <v>72</v>
      </c>
      <c r="C33" s="60"/>
      <c r="D33" s="62"/>
      <c r="E33" s="61"/>
      <c r="F33" s="62"/>
      <c r="G33" s="77"/>
      <c r="H33" s="87"/>
      <c r="I33" s="65"/>
      <c r="J33" s="88"/>
      <c r="K33" s="67"/>
      <c r="L33" s="58" t="s">
        <v>73</v>
      </c>
      <c r="M33" s="58" t="str">
        <f>N33</f>
        <v>ลว. 18 ต.ค. 67</v>
      </c>
      <c r="N33" s="89" t="s">
        <v>74</v>
      </c>
    </row>
    <row r="34" spans="1:14" s="57" customFormat="1" x14ac:dyDescent="0.5">
      <c r="A34" s="46"/>
      <c r="B34" s="85"/>
      <c r="C34" s="48"/>
      <c r="D34" s="50"/>
      <c r="E34" s="49"/>
      <c r="F34" s="50"/>
      <c r="G34" s="73"/>
      <c r="H34" s="90"/>
      <c r="I34" s="53"/>
      <c r="J34" s="91"/>
      <c r="K34" s="55"/>
      <c r="L34" s="46" t="s">
        <v>75</v>
      </c>
      <c r="M34" s="72"/>
      <c r="N34" s="92"/>
    </row>
    <row r="35" spans="1:14" x14ac:dyDescent="0.5">
      <c r="A35" s="58">
        <v>13</v>
      </c>
      <c r="B35" s="86" t="s">
        <v>76</v>
      </c>
      <c r="C35" s="60">
        <v>33000</v>
      </c>
      <c r="D35" s="62">
        <v>33000</v>
      </c>
      <c r="E35" s="61" t="s">
        <v>25</v>
      </c>
      <c r="F35" s="62" t="str">
        <f t="shared" si="1"/>
        <v>นายอนุสรณ์ เหมือนแก้ว, 33000 บาท</v>
      </c>
      <c r="G35" s="77" t="s">
        <v>77</v>
      </c>
      <c r="H35" s="87">
        <v>33000</v>
      </c>
      <c r="I35" s="65" t="str">
        <f t="shared" si="2"/>
        <v>นายอนุสรณ์ เหมือนแก้ว, 33000 บาท</v>
      </c>
      <c r="J35" s="88" t="s">
        <v>77</v>
      </c>
      <c r="K35" s="67">
        <v>33000</v>
      </c>
      <c r="L35" s="58" t="s">
        <v>70</v>
      </c>
      <c r="M35" s="93" t="s">
        <v>78</v>
      </c>
      <c r="N35" s="71" t="s">
        <v>78</v>
      </c>
    </row>
    <row r="36" spans="1:14" x14ac:dyDescent="0.5">
      <c r="A36" s="58"/>
      <c r="B36" s="84" t="s">
        <v>79</v>
      </c>
      <c r="C36" s="60"/>
      <c r="D36" s="62"/>
      <c r="E36" s="61"/>
      <c r="F36" s="62"/>
      <c r="G36" s="77"/>
      <c r="H36" s="87"/>
      <c r="I36" s="65"/>
      <c r="J36" s="88"/>
      <c r="K36" s="67"/>
      <c r="L36" s="58" t="s">
        <v>73</v>
      </c>
      <c r="M36" s="58" t="str">
        <f>+N36</f>
        <v>ส.10/2568</v>
      </c>
      <c r="N36" s="89" t="s">
        <v>80</v>
      </c>
    </row>
    <row r="37" spans="1:14" s="57" customFormat="1" x14ac:dyDescent="0.5">
      <c r="A37" s="46"/>
      <c r="B37" s="72" t="s">
        <v>72</v>
      </c>
      <c r="C37" s="48"/>
      <c r="D37" s="50"/>
      <c r="E37" s="49"/>
      <c r="F37" s="50"/>
      <c r="G37" s="73"/>
      <c r="H37" s="90"/>
      <c r="I37" s="53"/>
      <c r="J37" s="91"/>
      <c r="K37" s="55"/>
      <c r="L37" s="46" t="s">
        <v>75</v>
      </c>
      <c r="M37" s="46" t="str">
        <f>N37</f>
        <v>ลว. 18 ต.ค. 67</v>
      </c>
      <c r="N37" s="92" t="s">
        <v>74</v>
      </c>
    </row>
    <row r="38" spans="1:14" x14ac:dyDescent="0.5">
      <c r="A38" s="58">
        <v>14</v>
      </c>
      <c r="B38" s="86" t="s">
        <v>76</v>
      </c>
      <c r="C38" s="60">
        <v>33000</v>
      </c>
      <c r="D38" s="62">
        <v>33000</v>
      </c>
      <c r="E38" s="61" t="s">
        <v>25</v>
      </c>
      <c r="F38" s="62" t="str">
        <f t="shared" si="1"/>
        <v>นายนิพนธ์ สุพลี, 33000 บาท</v>
      </c>
      <c r="G38" s="77" t="s">
        <v>81</v>
      </c>
      <c r="H38" s="87">
        <v>33000</v>
      </c>
      <c r="I38" s="65" t="str">
        <f t="shared" si="2"/>
        <v>นายนิพนธ์ สุพลี, 33000 บาท</v>
      </c>
      <c r="J38" s="88" t="s">
        <v>81</v>
      </c>
      <c r="K38" s="67">
        <v>33000</v>
      </c>
      <c r="L38" s="58" t="s">
        <v>70</v>
      </c>
      <c r="M38" s="93" t="s">
        <v>78</v>
      </c>
      <c r="N38" s="71" t="s">
        <v>78</v>
      </c>
    </row>
    <row r="39" spans="1:14" x14ac:dyDescent="0.5">
      <c r="A39" s="58"/>
      <c r="B39" s="84" t="s">
        <v>79</v>
      </c>
      <c r="C39" s="60"/>
      <c r="D39" s="62"/>
      <c r="E39" s="61"/>
      <c r="F39" s="62"/>
      <c r="G39" s="77"/>
      <c r="H39" s="87"/>
      <c r="I39" s="65"/>
      <c r="J39" s="88"/>
      <c r="K39" s="67"/>
      <c r="L39" s="58" t="s">
        <v>73</v>
      </c>
      <c r="M39" s="58" t="str">
        <f>+N39</f>
        <v>ส.12/2568</v>
      </c>
      <c r="N39" s="89" t="s">
        <v>82</v>
      </c>
    </row>
    <row r="40" spans="1:14" s="57" customFormat="1" x14ac:dyDescent="0.5">
      <c r="A40" s="46"/>
      <c r="B40" s="72" t="s">
        <v>72</v>
      </c>
      <c r="C40" s="48"/>
      <c r="D40" s="50"/>
      <c r="E40" s="49"/>
      <c r="F40" s="50"/>
      <c r="G40" s="73"/>
      <c r="H40" s="90"/>
      <c r="I40" s="53"/>
      <c r="J40" s="91"/>
      <c r="K40" s="55"/>
      <c r="L40" s="46" t="s">
        <v>75</v>
      </c>
      <c r="M40" s="46" t="str">
        <f>N40</f>
        <v>ลว. 18 ต.ค. 67</v>
      </c>
      <c r="N40" s="92" t="s">
        <v>74</v>
      </c>
    </row>
    <row r="41" spans="1:14" x14ac:dyDescent="0.5">
      <c r="A41" s="58">
        <v>15</v>
      </c>
      <c r="B41" s="86" t="s">
        <v>76</v>
      </c>
      <c r="C41" s="60">
        <v>33000</v>
      </c>
      <c r="D41" s="62">
        <v>33000</v>
      </c>
      <c r="E41" s="61" t="s">
        <v>25</v>
      </c>
      <c r="F41" s="94" t="str">
        <f>+G41&amp;", "&amp;H41&amp;" บาท"</f>
        <v>นายวีระ แผ่นทอง, 33000 บาท</v>
      </c>
      <c r="G41" s="95" t="s">
        <v>83</v>
      </c>
      <c r="H41" s="96">
        <v>33000</v>
      </c>
      <c r="I41" s="97" t="str">
        <f t="shared" si="2"/>
        <v>นายวีระ แผ่นทอง, 33000 บาท</v>
      </c>
      <c r="J41" s="88" t="s">
        <v>83</v>
      </c>
      <c r="K41" s="67">
        <v>33000</v>
      </c>
      <c r="L41" s="58" t="s">
        <v>70</v>
      </c>
      <c r="M41" s="93" t="s">
        <v>78</v>
      </c>
      <c r="N41" s="71" t="s">
        <v>78</v>
      </c>
    </row>
    <row r="42" spans="1:14" x14ac:dyDescent="0.5">
      <c r="A42" s="58"/>
      <c r="B42" s="84" t="s">
        <v>79</v>
      </c>
      <c r="C42" s="60"/>
      <c r="D42" s="62"/>
      <c r="E42" s="61"/>
      <c r="F42" s="94"/>
      <c r="G42" s="95"/>
      <c r="H42" s="96"/>
      <c r="I42" s="97"/>
      <c r="J42" s="88"/>
      <c r="K42" s="67"/>
      <c r="L42" s="58" t="s">
        <v>73</v>
      </c>
      <c r="M42" s="58" t="str">
        <f>+N42</f>
        <v>ส.13/2568</v>
      </c>
      <c r="N42" s="89" t="s">
        <v>84</v>
      </c>
    </row>
    <row r="43" spans="1:14" s="57" customFormat="1" x14ac:dyDescent="0.5">
      <c r="A43" s="46"/>
      <c r="B43" s="72" t="s">
        <v>72</v>
      </c>
      <c r="C43" s="48"/>
      <c r="D43" s="50"/>
      <c r="E43" s="49"/>
      <c r="F43" s="98"/>
      <c r="G43" s="99"/>
      <c r="H43" s="100"/>
      <c r="I43" s="101"/>
      <c r="J43" s="91"/>
      <c r="K43" s="55"/>
      <c r="L43" s="46" t="s">
        <v>75</v>
      </c>
      <c r="M43" s="46" t="str">
        <f>N43</f>
        <v>ลว. 18 ต.ค. 67</v>
      </c>
      <c r="N43" s="92" t="s">
        <v>74</v>
      </c>
    </row>
    <row r="44" spans="1:14" x14ac:dyDescent="0.5">
      <c r="A44" s="58">
        <v>16</v>
      </c>
      <c r="B44" s="86" t="s">
        <v>76</v>
      </c>
      <c r="C44" s="60">
        <v>33000</v>
      </c>
      <c r="D44" s="62">
        <v>33000</v>
      </c>
      <c r="E44" s="61" t="s">
        <v>25</v>
      </c>
      <c r="F44" s="94" t="str">
        <f>+G44&amp;", "&amp;H44&amp;" บาท"</f>
        <v>นายไพโรจน์ บุญยา, 33000 บาท</v>
      </c>
      <c r="G44" s="95" t="s">
        <v>85</v>
      </c>
      <c r="H44" s="96">
        <v>33000</v>
      </c>
      <c r="I44" s="94" t="str">
        <f>+J44&amp;", "&amp;K44&amp;" บาท"</f>
        <v>นายไพโรจน์  บุญยา, 33000 บาท</v>
      </c>
      <c r="J44" s="88" t="s">
        <v>86</v>
      </c>
      <c r="K44" s="67">
        <v>33000</v>
      </c>
      <c r="L44" s="58" t="s">
        <v>70</v>
      </c>
      <c r="M44" s="93" t="s">
        <v>78</v>
      </c>
      <c r="N44" s="71" t="s">
        <v>78</v>
      </c>
    </row>
    <row r="45" spans="1:14" x14ac:dyDescent="0.5">
      <c r="A45" s="58"/>
      <c r="B45" s="84" t="s">
        <v>79</v>
      </c>
      <c r="C45" s="60"/>
      <c r="D45" s="62"/>
      <c r="E45" s="61"/>
      <c r="F45" s="62"/>
      <c r="G45" s="77"/>
      <c r="H45" s="87"/>
      <c r="I45" s="65"/>
      <c r="J45" s="88"/>
      <c r="K45" s="67"/>
      <c r="L45" s="58" t="s">
        <v>73</v>
      </c>
      <c r="M45" s="58" t="str">
        <f>+N45</f>
        <v>ส.11/2568</v>
      </c>
      <c r="N45" s="89" t="s">
        <v>87</v>
      </c>
    </row>
    <row r="46" spans="1:14" s="57" customFormat="1" x14ac:dyDescent="0.5">
      <c r="A46" s="46"/>
      <c r="B46" s="72" t="s">
        <v>72</v>
      </c>
      <c r="C46" s="48"/>
      <c r="D46" s="50"/>
      <c r="E46" s="49"/>
      <c r="F46" s="50"/>
      <c r="G46" s="73"/>
      <c r="H46" s="90"/>
      <c r="I46" s="53"/>
      <c r="J46" s="91"/>
      <c r="K46" s="55"/>
      <c r="L46" s="46" t="s">
        <v>75</v>
      </c>
      <c r="M46" s="46" t="str">
        <f>N46</f>
        <v>ลว. 18 ต.ค. 67</v>
      </c>
      <c r="N46" s="92" t="s">
        <v>74</v>
      </c>
    </row>
    <row r="47" spans="1:14" x14ac:dyDescent="0.5">
      <c r="A47" s="58">
        <v>17</v>
      </c>
      <c r="B47" s="86" t="s">
        <v>76</v>
      </c>
      <c r="C47" s="60">
        <v>33000</v>
      </c>
      <c r="D47" s="62">
        <v>33000</v>
      </c>
      <c r="E47" s="61" t="s">
        <v>25</v>
      </c>
      <c r="F47" s="62" t="str">
        <f t="shared" si="1"/>
        <v>นายไพโรจย์ หมายมั่น, 33000 บาท</v>
      </c>
      <c r="G47" s="77" t="s">
        <v>88</v>
      </c>
      <c r="H47" s="87">
        <v>33000</v>
      </c>
      <c r="I47" s="65" t="str">
        <f t="shared" si="2"/>
        <v>นายไพโรจย์ หมายมั่น, 33000 บาท</v>
      </c>
      <c r="J47" s="88" t="s">
        <v>88</v>
      </c>
      <c r="K47" s="67">
        <v>33000</v>
      </c>
      <c r="L47" s="58" t="s">
        <v>70</v>
      </c>
      <c r="M47" s="93" t="s">
        <v>78</v>
      </c>
      <c r="N47" s="71" t="s">
        <v>78</v>
      </c>
    </row>
    <row r="48" spans="1:14" x14ac:dyDescent="0.5">
      <c r="A48" s="58"/>
      <c r="B48" s="84" t="s">
        <v>79</v>
      </c>
      <c r="C48" s="60"/>
      <c r="D48" s="62"/>
      <c r="E48" s="61"/>
      <c r="F48" s="62"/>
      <c r="G48" s="77"/>
      <c r="H48" s="87"/>
      <c r="I48" s="65"/>
      <c r="J48" s="88"/>
      <c r="K48" s="67"/>
      <c r="L48" s="58" t="s">
        <v>73</v>
      </c>
      <c r="M48" s="58" t="str">
        <f>+N48</f>
        <v>ส.14/2568</v>
      </c>
      <c r="N48" s="89" t="s">
        <v>89</v>
      </c>
    </row>
    <row r="49" spans="1:14" s="57" customFormat="1" x14ac:dyDescent="0.5">
      <c r="A49" s="46"/>
      <c r="B49" s="72" t="s">
        <v>72</v>
      </c>
      <c r="C49" s="48"/>
      <c r="D49" s="50"/>
      <c r="E49" s="49"/>
      <c r="F49" s="50"/>
      <c r="G49" s="73"/>
      <c r="H49" s="90"/>
      <c r="I49" s="53"/>
      <c r="J49" s="91"/>
      <c r="K49" s="55"/>
      <c r="L49" s="46" t="s">
        <v>75</v>
      </c>
      <c r="M49" s="46" t="str">
        <f>N49</f>
        <v>ลว. 18 ต.ค. 67</v>
      </c>
      <c r="N49" s="92" t="s">
        <v>74</v>
      </c>
    </row>
    <row r="50" spans="1:14" x14ac:dyDescent="0.5">
      <c r="A50" s="102">
        <v>18</v>
      </c>
      <c r="B50" s="86" t="s">
        <v>76</v>
      </c>
      <c r="C50" s="60">
        <v>33000</v>
      </c>
      <c r="D50" s="62">
        <v>33000</v>
      </c>
      <c r="E50" s="61" t="s">
        <v>25</v>
      </c>
      <c r="F50" s="62" t="str">
        <f t="shared" si="1"/>
        <v>นายชูเกียรต์ หงษ์น้อย, 33000 บาท</v>
      </c>
      <c r="G50" s="77" t="s">
        <v>90</v>
      </c>
      <c r="H50" s="87">
        <v>33000</v>
      </c>
      <c r="I50" s="65" t="str">
        <f t="shared" si="2"/>
        <v>นายชูเกียรต์ หงษ์น้อย, 33000 บาท</v>
      </c>
      <c r="J50" s="88" t="s">
        <v>90</v>
      </c>
      <c r="K50" s="67">
        <v>33000</v>
      </c>
      <c r="L50" s="58" t="s">
        <v>70</v>
      </c>
      <c r="M50" s="93" t="s">
        <v>78</v>
      </c>
      <c r="N50" s="71" t="s">
        <v>78</v>
      </c>
    </row>
    <row r="51" spans="1:14" x14ac:dyDescent="0.5">
      <c r="A51" s="102"/>
      <c r="B51" s="84" t="s">
        <v>79</v>
      </c>
      <c r="C51" s="60"/>
      <c r="D51" s="62"/>
      <c r="E51" s="61"/>
      <c r="F51" s="62"/>
      <c r="G51" s="77"/>
      <c r="H51" s="87"/>
      <c r="I51" s="65"/>
      <c r="J51" s="88"/>
      <c r="K51" s="67"/>
      <c r="L51" s="58" t="s">
        <v>73</v>
      </c>
      <c r="M51" s="58" t="str">
        <f>+N51</f>
        <v>ส.15/2568</v>
      </c>
      <c r="N51" s="89" t="s">
        <v>91</v>
      </c>
    </row>
    <row r="52" spans="1:14" s="57" customFormat="1" x14ac:dyDescent="0.5">
      <c r="A52" s="103"/>
      <c r="B52" s="72" t="s">
        <v>72</v>
      </c>
      <c r="C52" s="48"/>
      <c r="D52" s="50"/>
      <c r="E52" s="49"/>
      <c r="F52" s="50"/>
      <c r="G52" s="73"/>
      <c r="H52" s="90"/>
      <c r="I52" s="53"/>
      <c r="J52" s="91"/>
      <c r="K52" s="55"/>
      <c r="L52" s="46" t="s">
        <v>75</v>
      </c>
      <c r="M52" s="46" t="str">
        <f>N52</f>
        <v>ลว. 18 ต.ค. 67</v>
      </c>
      <c r="N52" s="92" t="s">
        <v>74</v>
      </c>
    </row>
    <row r="53" spans="1:14" s="116" customFormat="1" ht="86.1" customHeight="1" x14ac:dyDescent="0.5">
      <c r="A53" s="104">
        <v>19</v>
      </c>
      <c r="B53" s="105" t="s">
        <v>92</v>
      </c>
      <c r="C53" s="106">
        <v>78500</v>
      </c>
      <c r="D53" s="106">
        <f>+C53</f>
        <v>78500</v>
      </c>
      <c r="E53" s="107" t="s">
        <v>25</v>
      </c>
      <c r="F53" s="108" t="str">
        <f t="shared" si="1"/>
        <v>ร้านอาทรพาณิชย์, 78300 บาท</v>
      </c>
      <c r="G53" s="109" t="s">
        <v>93</v>
      </c>
      <c r="H53" s="110">
        <v>78300</v>
      </c>
      <c r="I53" s="111" t="str">
        <f t="shared" si="2"/>
        <v>ร้านอาทรพาณิชย์, 78300 บาท</v>
      </c>
      <c r="J53" s="112" t="s">
        <v>93</v>
      </c>
      <c r="K53" s="113">
        <v>78300</v>
      </c>
      <c r="L53" s="104" t="s">
        <v>94</v>
      </c>
      <c r="M53" s="114" t="s">
        <v>95</v>
      </c>
      <c r="N53" s="115" t="s">
        <v>96</v>
      </c>
    </row>
    <row r="54" spans="1:14" s="57" customFormat="1" ht="81" x14ac:dyDescent="0.5">
      <c r="A54" s="46">
        <v>20</v>
      </c>
      <c r="B54" s="69" t="s">
        <v>97</v>
      </c>
      <c r="C54" s="117">
        <v>700</v>
      </c>
      <c r="D54" s="117">
        <f t="shared" ref="D54:D57" si="3">+C54</f>
        <v>700</v>
      </c>
      <c r="E54" s="49" t="s">
        <v>25</v>
      </c>
      <c r="F54" s="50" t="str">
        <f t="shared" si="1"/>
        <v>ร้านเอนกสเตชั่นเนอรี่, 642 บาท</v>
      </c>
      <c r="G54" s="73" t="s">
        <v>98</v>
      </c>
      <c r="H54" s="52">
        <v>642</v>
      </c>
      <c r="I54" s="53" t="str">
        <f t="shared" si="2"/>
        <v>ร้านเอนกสเตชั่นเนอรี่, 642 บาท</v>
      </c>
      <c r="J54" s="74" t="s">
        <v>98</v>
      </c>
      <c r="K54" s="55">
        <v>642</v>
      </c>
      <c r="L54" s="46" t="s">
        <v>28</v>
      </c>
      <c r="M54" s="118" t="s">
        <v>95</v>
      </c>
      <c r="N54" s="92" t="s">
        <v>99</v>
      </c>
    </row>
    <row r="55" spans="1:14" s="57" customFormat="1" ht="81" x14ac:dyDescent="0.5">
      <c r="A55" s="46">
        <v>21</v>
      </c>
      <c r="B55" s="69" t="s">
        <v>100</v>
      </c>
      <c r="C55" s="117">
        <v>6700</v>
      </c>
      <c r="D55" s="117">
        <f t="shared" si="3"/>
        <v>6700</v>
      </c>
      <c r="E55" s="49" t="s">
        <v>25</v>
      </c>
      <c r="F55" s="50" t="str">
        <f t="shared" si="1"/>
        <v>ร้านเอนกสเตชั่นเนอรี่, 6666.1 บาท</v>
      </c>
      <c r="G55" s="73" t="s">
        <v>98</v>
      </c>
      <c r="H55" s="52">
        <v>6666.1</v>
      </c>
      <c r="I55" s="53" t="str">
        <f t="shared" si="2"/>
        <v>ร้านเอนกสเตชั่นเนอรี่, 6666.1 บาท</v>
      </c>
      <c r="J55" s="74" t="s">
        <v>98</v>
      </c>
      <c r="K55" s="55">
        <v>6666.1</v>
      </c>
      <c r="L55" s="46" t="s">
        <v>28</v>
      </c>
      <c r="M55" s="118" t="s">
        <v>95</v>
      </c>
      <c r="N55" s="92" t="s">
        <v>101</v>
      </c>
    </row>
    <row r="56" spans="1:14" s="57" customFormat="1" ht="81" x14ac:dyDescent="0.5">
      <c r="A56" s="46">
        <v>22</v>
      </c>
      <c r="B56" s="69" t="s">
        <v>102</v>
      </c>
      <c r="C56" s="117">
        <v>500</v>
      </c>
      <c r="D56" s="117">
        <f t="shared" si="3"/>
        <v>500</v>
      </c>
      <c r="E56" s="49" t="s">
        <v>25</v>
      </c>
      <c r="F56" s="50" t="str">
        <f t="shared" si="1"/>
        <v>ร้านเอนกสเตชั่นเนอรี่, 492.2 บาท</v>
      </c>
      <c r="G56" s="73" t="s">
        <v>98</v>
      </c>
      <c r="H56" s="52">
        <v>492.2</v>
      </c>
      <c r="I56" s="53" t="str">
        <f t="shared" si="2"/>
        <v>ร้านเอนกสเตชั่นเนอรี่, 492.2 บาท</v>
      </c>
      <c r="J56" s="74" t="s">
        <v>98</v>
      </c>
      <c r="K56" s="55">
        <v>492.2</v>
      </c>
      <c r="L56" s="46" t="s">
        <v>28</v>
      </c>
      <c r="M56" s="118" t="s">
        <v>95</v>
      </c>
      <c r="N56" s="92" t="s">
        <v>103</v>
      </c>
    </row>
    <row r="57" spans="1:14" x14ac:dyDescent="0.5">
      <c r="A57" s="58">
        <v>23</v>
      </c>
      <c r="B57" s="70" t="s">
        <v>104</v>
      </c>
      <c r="C57" s="119">
        <v>53600</v>
      </c>
      <c r="D57" s="119">
        <f t="shared" si="3"/>
        <v>53600</v>
      </c>
      <c r="E57" s="61" t="s">
        <v>25</v>
      </c>
      <c r="F57" s="62" t="str">
        <f t="shared" si="1"/>
        <v>บริษัท ธนสรณ์วิศวกรรม จำกัด, 53600 บาท</v>
      </c>
      <c r="G57" s="77" t="s">
        <v>105</v>
      </c>
      <c r="H57" s="78">
        <v>53600</v>
      </c>
      <c r="I57" s="65" t="str">
        <f t="shared" si="2"/>
        <v>บริษัท ธนสรณ์วิศวกรรม จำกัด, 53600 บาท</v>
      </c>
      <c r="J57" s="79" t="s">
        <v>105</v>
      </c>
      <c r="K57" s="67">
        <v>53600</v>
      </c>
      <c r="L57" s="58" t="s">
        <v>106</v>
      </c>
      <c r="M57" s="58" t="s">
        <v>107</v>
      </c>
      <c r="N57" s="89" t="s">
        <v>108</v>
      </c>
    </row>
    <row r="58" spans="1:14" x14ac:dyDescent="0.5">
      <c r="A58" s="58"/>
      <c r="B58" s="70" t="s">
        <v>109</v>
      </c>
      <c r="C58" s="119"/>
      <c r="D58" s="58"/>
      <c r="E58" s="61"/>
      <c r="F58" s="62"/>
      <c r="G58" s="77"/>
      <c r="H58" s="78"/>
      <c r="I58" s="65"/>
      <c r="J58" s="79"/>
      <c r="K58" s="67"/>
      <c r="L58" s="58" t="s">
        <v>110</v>
      </c>
      <c r="M58" s="58" t="s">
        <v>111</v>
      </c>
      <c r="N58" s="89" t="s">
        <v>112</v>
      </c>
    </row>
    <row r="59" spans="1:14" s="57" customFormat="1" x14ac:dyDescent="0.5">
      <c r="A59" s="46"/>
      <c r="B59" s="69" t="s">
        <v>113</v>
      </c>
      <c r="C59" s="117"/>
      <c r="D59" s="46"/>
      <c r="E59" s="49"/>
      <c r="F59" s="50"/>
      <c r="G59" s="73"/>
      <c r="H59" s="52"/>
      <c r="I59" s="53"/>
      <c r="J59" s="74"/>
      <c r="K59" s="55"/>
      <c r="L59" s="46"/>
      <c r="M59" s="46"/>
      <c r="N59" s="92"/>
    </row>
    <row r="60" spans="1:14" x14ac:dyDescent="0.5">
      <c r="A60" s="58">
        <v>24</v>
      </c>
      <c r="B60" s="70" t="s">
        <v>114</v>
      </c>
      <c r="C60" s="119">
        <v>61800</v>
      </c>
      <c r="D60" s="119">
        <f>+C60</f>
        <v>61800</v>
      </c>
      <c r="E60" s="61" t="s">
        <v>25</v>
      </c>
      <c r="F60" s="62" t="str">
        <f t="shared" si="1"/>
        <v>บริษัท ธนสรณ์วิศวกรรม จำกัด, 61800 บาท</v>
      </c>
      <c r="G60" s="77" t="s">
        <v>105</v>
      </c>
      <c r="H60" s="78">
        <v>61800</v>
      </c>
      <c r="I60" s="65" t="str">
        <f t="shared" si="2"/>
        <v>บริษัท ธนสรณ์วิศวกรรม จำกัด, 61800 บาท</v>
      </c>
      <c r="J60" s="79" t="s">
        <v>105</v>
      </c>
      <c r="K60" s="67">
        <v>61800</v>
      </c>
      <c r="L60" s="58" t="s">
        <v>106</v>
      </c>
      <c r="M60" s="58" t="s">
        <v>115</v>
      </c>
      <c r="N60" s="89" t="s">
        <v>116</v>
      </c>
    </row>
    <row r="61" spans="1:14" x14ac:dyDescent="0.5">
      <c r="A61" s="58"/>
      <c r="B61" s="70" t="s">
        <v>117</v>
      </c>
      <c r="C61" s="119"/>
      <c r="D61" s="119"/>
      <c r="E61" s="61"/>
      <c r="F61" s="62"/>
      <c r="G61" s="77"/>
      <c r="H61" s="78"/>
      <c r="I61" s="65"/>
      <c r="J61" s="79"/>
      <c r="K61" s="67"/>
      <c r="L61" s="58" t="s">
        <v>110</v>
      </c>
      <c r="M61" s="58" t="s">
        <v>111</v>
      </c>
      <c r="N61" s="89" t="s">
        <v>118</v>
      </c>
    </row>
    <row r="62" spans="1:14" s="57" customFormat="1" x14ac:dyDescent="0.5">
      <c r="A62" s="46"/>
      <c r="B62" s="69" t="s">
        <v>119</v>
      </c>
      <c r="C62" s="117"/>
      <c r="D62" s="117"/>
      <c r="E62" s="49"/>
      <c r="F62" s="50"/>
      <c r="G62" s="73"/>
      <c r="H62" s="52"/>
      <c r="I62" s="53"/>
      <c r="J62" s="74"/>
      <c r="K62" s="55"/>
      <c r="L62" s="46"/>
      <c r="M62" s="46"/>
      <c r="N62" s="92"/>
    </row>
    <row r="63" spans="1:14" s="57" customFormat="1" ht="81" x14ac:dyDescent="0.5">
      <c r="A63" s="46">
        <v>25</v>
      </c>
      <c r="B63" s="69" t="s">
        <v>120</v>
      </c>
      <c r="C63" s="117">
        <v>500</v>
      </c>
      <c r="D63" s="117">
        <f t="shared" ref="D63:D106" si="4">+C63</f>
        <v>500</v>
      </c>
      <c r="E63" s="49" t="s">
        <v>25</v>
      </c>
      <c r="F63" s="50" t="str">
        <f t="shared" si="1"/>
        <v>ร้านเอนกสเตชั่นเนอรี่, 417.3 บาท</v>
      </c>
      <c r="G63" s="73" t="s">
        <v>98</v>
      </c>
      <c r="H63" s="52">
        <v>417.3</v>
      </c>
      <c r="I63" s="53" t="str">
        <f t="shared" si="2"/>
        <v>ร้านเอนกสเตชั่นเนอรี่, 417.3 บาท</v>
      </c>
      <c r="J63" s="74" t="s">
        <v>98</v>
      </c>
      <c r="K63" s="55">
        <v>417.3</v>
      </c>
      <c r="L63" s="46" t="s">
        <v>28</v>
      </c>
      <c r="M63" s="118" t="s">
        <v>95</v>
      </c>
      <c r="N63" s="92" t="s">
        <v>121</v>
      </c>
    </row>
    <row r="64" spans="1:14" s="57" customFormat="1" ht="81" x14ac:dyDescent="0.5">
      <c r="A64" s="46">
        <v>26</v>
      </c>
      <c r="B64" s="69" t="s">
        <v>122</v>
      </c>
      <c r="C64" s="117">
        <v>400</v>
      </c>
      <c r="D64" s="117">
        <f t="shared" si="4"/>
        <v>400</v>
      </c>
      <c r="E64" s="49" t="s">
        <v>25</v>
      </c>
      <c r="F64" s="50" t="str">
        <f t="shared" si="1"/>
        <v>ร้านเอนกสเตชั่นเนอรี่, 321 บาท</v>
      </c>
      <c r="G64" s="73" t="s">
        <v>98</v>
      </c>
      <c r="H64" s="52">
        <v>321</v>
      </c>
      <c r="I64" s="53" t="str">
        <f t="shared" si="2"/>
        <v>ร้านเอนกสเตชั่นเนอรี่, 321 บาท</v>
      </c>
      <c r="J64" s="74" t="s">
        <v>98</v>
      </c>
      <c r="K64" s="55">
        <v>321</v>
      </c>
      <c r="L64" s="46" t="s">
        <v>28</v>
      </c>
      <c r="M64" s="118" t="s">
        <v>95</v>
      </c>
      <c r="N64" s="92" t="s">
        <v>123</v>
      </c>
    </row>
    <row r="65" spans="1:14" s="57" customFormat="1" ht="81" x14ac:dyDescent="0.5">
      <c r="A65" s="46">
        <v>27</v>
      </c>
      <c r="B65" s="69" t="s">
        <v>124</v>
      </c>
      <c r="C65" s="117">
        <v>1600</v>
      </c>
      <c r="D65" s="117">
        <f t="shared" si="4"/>
        <v>1600</v>
      </c>
      <c r="E65" s="49" t="s">
        <v>25</v>
      </c>
      <c r="F65" s="50" t="str">
        <f t="shared" si="1"/>
        <v>ร้านเอนกสเตชั่นเนอรี่, 1540.8 บาท</v>
      </c>
      <c r="G65" s="73" t="s">
        <v>98</v>
      </c>
      <c r="H65" s="52">
        <v>1540.8</v>
      </c>
      <c r="I65" s="53" t="str">
        <f t="shared" si="2"/>
        <v>ร้านเอนกสเตชั่นเนอรี่, 1540.8 บาท</v>
      </c>
      <c r="J65" s="74" t="s">
        <v>98</v>
      </c>
      <c r="K65" s="55">
        <v>1540.8</v>
      </c>
      <c r="L65" s="46" t="s">
        <v>28</v>
      </c>
      <c r="M65" s="118" t="s">
        <v>95</v>
      </c>
      <c r="N65" s="92" t="s">
        <v>125</v>
      </c>
    </row>
    <row r="66" spans="1:14" s="57" customFormat="1" ht="81" x14ac:dyDescent="0.5">
      <c r="A66" s="46">
        <v>28</v>
      </c>
      <c r="B66" s="120" t="s">
        <v>126</v>
      </c>
      <c r="C66" s="117">
        <v>1500</v>
      </c>
      <c r="D66" s="117">
        <f t="shared" si="4"/>
        <v>1500</v>
      </c>
      <c r="E66" s="107" t="s">
        <v>25</v>
      </c>
      <c r="F66" s="50" t="str">
        <f t="shared" si="1"/>
        <v>ร้านสปันงา, 1500 บาท</v>
      </c>
      <c r="G66" s="73" t="s">
        <v>127</v>
      </c>
      <c r="H66" s="52">
        <v>1500</v>
      </c>
      <c r="I66" s="53" t="str">
        <f t="shared" si="2"/>
        <v>ร้านสปันงา, 1500 บาท</v>
      </c>
      <c r="J66" s="74" t="s">
        <v>127</v>
      </c>
      <c r="K66" s="55">
        <v>1500</v>
      </c>
      <c r="L66" s="46" t="s">
        <v>28</v>
      </c>
      <c r="M66" s="118" t="s">
        <v>95</v>
      </c>
      <c r="N66" s="92" t="s">
        <v>128</v>
      </c>
    </row>
    <row r="67" spans="1:14" s="57" customFormat="1" ht="81" x14ac:dyDescent="0.5">
      <c r="A67" s="46">
        <v>29</v>
      </c>
      <c r="B67" s="120" t="s">
        <v>129</v>
      </c>
      <c r="C67" s="117">
        <v>11400</v>
      </c>
      <c r="D67" s="117">
        <f t="shared" si="4"/>
        <v>11400</v>
      </c>
      <c r="E67" s="49" t="s">
        <v>25</v>
      </c>
      <c r="F67" s="50" t="str">
        <f t="shared" si="1"/>
        <v>ร้าน เอ.โอ.ดี.ซัพพลาย โดยนางสาวศิริพร เศวตนันทิกุล, 11400 บาท</v>
      </c>
      <c r="G67" s="73" t="s">
        <v>130</v>
      </c>
      <c r="H67" s="52">
        <v>11400</v>
      </c>
      <c r="I67" s="53" t="str">
        <f t="shared" si="2"/>
        <v>ร้าน เอ.โอ.ดี.ซัพพลาย โดยนางสาวศิริพร เศวตนันทิกุล, 11400 บาท</v>
      </c>
      <c r="J67" s="74" t="s">
        <v>130</v>
      </c>
      <c r="K67" s="55">
        <v>11400</v>
      </c>
      <c r="L67" s="46" t="s">
        <v>28</v>
      </c>
      <c r="M67" s="118" t="s">
        <v>95</v>
      </c>
      <c r="N67" s="92" t="s">
        <v>131</v>
      </c>
    </row>
    <row r="68" spans="1:14" s="57" customFormat="1" ht="81" x14ac:dyDescent="0.5">
      <c r="A68" s="46">
        <v>30</v>
      </c>
      <c r="B68" s="69" t="s">
        <v>132</v>
      </c>
      <c r="C68" s="117">
        <v>31200</v>
      </c>
      <c r="D68" s="117">
        <f t="shared" si="4"/>
        <v>31200</v>
      </c>
      <c r="E68" s="49" t="s">
        <v>25</v>
      </c>
      <c r="F68" s="50" t="str">
        <f t="shared" si="1"/>
        <v>ร้านอาทรพาณิชย์, 31169.1 บาท</v>
      </c>
      <c r="G68" s="73" t="s">
        <v>93</v>
      </c>
      <c r="H68" s="52">
        <v>31169.1</v>
      </c>
      <c r="I68" s="53" t="str">
        <f t="shared" si="2"/>
        <v>ร้านอาทรพาณิชย์, 31169.1 บาท</v>
      </c>
      <c r="J68" s="74" t="s">
        <v>93</v>
      </c>
      <c r="K68" s="55">
        <v>31169.1</v>
      </c>
      <c r="L68" s="46" t="s">
        <v>28</v>
      </c>
      <c r="M68" s="118" t="s">
        <v>95</v>
      </c>
      <c r="N68" s="92" t="s">
        <v>133</v>
      </c>
    </row>
    <row r="69" spans="1:14" s="57" customFormat="1" ht="81" x14ac:dyDescent="0.5">
      <c r="A69" s="46">
        <v>31</v>
      </c>
      <c r="B69" s="69" t="s">
        <v>134</v>
      </c>
      <c r="C69" s="117">
        <v>13400</v>
      </c>
      <c r="D69" s="117">
        <f t="shared" si="4"/>
        <v>13400</v>
      </c>
      <c r="E69" s="49" t="s">
        <v>25</v>
      </c>
      <c r="F69" s="50" t="str">
        <f t="shared" si="1"/>
        <v>ห้างหุ้นส่วนจำกัด เดอะ สกาย ซิสเต็มส์, 13321.5 บาท</v>
      </c>
      <c r="G69" s="73" t="s">
        <v>135</v>
      </c>
      <c r="H69" s="52">
        <v>13321.5</v>
      </c>
      <c r="I69" s="53" t="str">
        <f t="shared" si="2"/>
        <v>ห้างหุ้นส่วนจำกัด เดอะ สกาย ซิสเต็มส์, 13321.5 บาท</v>
      </c>
      <c r="J69" s="74" t="s">
        <v>135</v>
      </c>
      <c r="K69" s="55">
        <v>13321.5</v>
      </c>
      <c r="L69" s="46" t="s">
        <v>28</v>
      </c>
      <c r="M69" s="118" t="s">
        <v>95</v>
      </c>
      <c r="N69" s="92" t="s">
        <v>136</v>
      </c>
    </row>
    <row r="70" spans="1:14" s="57" customFormat="1" ht="98.25" customHeight="1" x14ac:dyDescent="0.5">
      <c r="A70" s="104">
        <v>32</v>
      </c>
      <c r="B70" s="105" t="s">
        <v>137</v>
      </c>
      <c r="C70" s="106">
        <v>6200</v>
      </c>
      <c r="D70" s="106">
        <f t="shared" si="4"/>
        <v>6200</v>
      </c>
      <c r="E70" s="107" t="s">
        <v>25</v>
      </c>
      <c r="F70" s="108" t="str">
        <f t="shared" si="1"/>
        <v>ร้านอาทรพาณิชย์, 6163.2 บาท</v>
      </c>
      <c r="G70" s="109" t="s">
        <v>93</v>
      </c>
      <c r="H70" s="110">
        <v>6163.2</v>
      </c>
      <c r="I70" s="111" t="str">
        <f t="shared" si="2"/>
        <v>ร้านอาทรพาณิชย์, 6163.2 บาท</v>
      </c>
      <c r="J70" s="112" t="s">
        <v>93</v>
      </c>
      <c r="K70" s="113">
        <v>6163.2</v>
      </c>
      <c r="L70" s="104" t="s">
        <v>28</v>
      </c>
      <c r="M70" s="114" t="s">
        <v>95</v>
      </c>
      <c r="N70" s="92" t="s">
        <v>136</v>
      </c>
    </row>
    <row r="71" spans="1:14" x14ac:dyDescent="0.5">
      <c r="A71" s="58">
        <v>33</v>
      </c>
      <c r="B71" s="70" t="s">
        <v>138</v>
      </c>
      <c r="C71" s="60">
        <v>18000</v>
      </c>
      <c r="D71" s="119">
        <f t="shared" si="4"/>
        <v>18000</v>
      </c>
      <c r="E71" s="38" t="s">
        <v>25</v>
      </c>
      <c r="F71" s="62" t="str">
        <f t="shared" si="1"/>
        <v>หจก. เอกทัศน์ ทัวร์, 18000 บาท</v>
      </c>
      <c r="G71" s="77" t="s">
        <v>139</v>
      </c>
      <c r="H71" s="78">
        <v>18000</v>
      </c>
      <c r="I71" s="65" t="str">
        <f t="shared" si="2"/>
        <v>หจก. เอกทัศน์ ทัวร์, 18000 บาท</v>
      </c>
      <c r="J71" s="88" t="s">
        <v>139</v>
      </c>
      <c r="K71" s="67">
        <v>18000</v>
      </c>
      <c r="L71" s="58" t="s">
        <v>28</v>
      </c>
      <c r="M71" s="34" t="str">
        <f>+N71</f>
        <v>ใบสั่งจ้าง 3/2568</v>
      </c>
      <c r="N71" s="71" t="s">
        <v>140</v>
      </c>
    </row>
    <row r="72" spans="1:14" s="57" customFormat="1" x14ac:dyDescent="0.5">
      <c r="A72" s="46"/>
      <c r="B72" s="72" t="s">
        <v>141</v>
      </c>
      <c r="C72" s="48"/>
      <c r="D72" s="117"/>
      <c r="E72" s="49"/>
      <c r="F72" s="50"/>
      <c r="G72" s="73"/>
      <c r="H72" s="52"/>
      <c r="I72" s="53"/>
      <c r="J72" s="74"/>
      <c r="K72" s="55"/>
      <c r="L72" s="46"/>
      <c r="M72" s="46" t="str">
        <f>"ลว. "&amp;N72</f>
        <v>ลว. 16 ตค 67</v>
      </c>
      <c r="N72" s="56" t="s">
        <v>142</v>
      </c>
    </row>
    <row r="73" spans="1:14" ht="40.5" x14ac:dyDescent="0.5">
      <c r="A73" s="58">
        <v>34</v>
      </c>
      <c r="B73" s="121" t="s">
        <v>143</v>
      </c>
      <c r="C73" s="60">
        <v>5000</v>
      </c>
      <c r="D73" s="119">
        <f t="shared" si="4"/>
        <v>5000</v>
      </c>
      <c r="E73" s="38" t="s">
        <v>25</v>
      </c>
      <c r="F73" s="62" t="str">
        <f t="shared" ref="F73:F118" si="5">+G73&amp;", "&amp;H73&amp;" บาท"</f>
        <v>ร้านบอสโกถ่ายเอกสาร, 4272 บาท</v>
      </c>
      <c r="G73" s="77" t="s">
        <v>144</v>
      </c>
      <c r="H73" s="78">
        <v>4272</v>
      </c>
      <c r="I73" s="65" t="str">
        <f t="shared" ref="I73:I118" si="6">+J73&amp;", "&amp;K73&amp;" บาท"</f>
        <v>ร้านบอสโกถ่ายเอกสาร, 4272 บาท</v>
      </c>
      <c r="J73" s="88" t="s">
        <v>144</v>
      </c>
      <c r="K73" s="67">
        <v>4272</v>
      </c>
      <c r="L73" s="58" t="s">
        <v>28</v>
      </c>
      <c r="M73" s="309" t="s">
        <v>95</v>
      </c>
      <c r="N73" s="71" t="s">
        <v>145</v>
      </c>
    </row>
    <row r="74" spans="1:14" s="57" customFormat="1" ht="63" customHeight="1" x14ac:dyDescent="0.5">
      <c r="A74" s="46"/>
      <c r="B74" s="69"/>
      <c r="C74" s="48"/>
      <c r="D74" s="117"/>
      <c r="E74" s="49"/>
      <c r="F74" s="50"/>
      <c r="G74" s="73"/>
      <c r="H74" s="52"/>
      <c r="I74" s="53"/>
      <c r="J74" s="74"/>
      <c r="K74" s="55"/>
      <c r="L74" s="46"/>
      <c r="M74" s="311"/>
      <c r="N74" s="56" t="s">
        <v>146</v>
      </c>
    </row>
    <row r="75" spans="1:14" x14ac:dyDescent="0.5">
      <c r="A75" s="58">
        <v>35</v>
      </c>
      <c r="B75" s="70" t="s">
        <v>147</v>
      </c>
      <c r="C75" s="60">
        <v>2036.21</v>
      </c>
      <c r="D75" s="119">
        <f t="shared" si="4"/>
        <v>2036.21</v>
      </c>
      <c r="E75" s="38" t="s">
        <v>25</v>
      </c>
      <c r="F75" s="62" t="str">
        <f t="shared" si="5"/>
        <v>บริษัท วรจักร์ยนต์ จำกัด, 2036.21 บาท</v>
      </c>
      <c r="G75" s="77" t="s">
        <v>148</v>
      </c>
      <c r="H75" s="78">
        <v>2036.21</v>
      </c>
      <c r="I75" s="65" t="str">
        <f t="shared" si="6"/>
        <v>บริษัท วรจักร์ยนต์ จำกัด, 2036.21 บาท</v>
      </c>
      <c r="J75" s="88" t="s">
        <v>148</v>
      </c>
      <c r="K75" s="67">
        <v>2036.21</v>
      </c>
      <c r="L75" s="58" t="s">
        <v>28</v>
      </c>
      <c r="M75" s="309" t="s">
        <v>95</v>
      </c>
      <c r="N75" s="71" t="s">
        <v>149</v>
      </c>
    </row>
    <row r="76" spans="1:14" s="57" customFormat="1" ht="71.25" customHeight="1" x14ac:dyDescent="0.5">
      <c r="A76" s="46"/>
      <c r="B76" s="72"/>
      <c r="C76" s="48"/>
      <c r="D76" s="117"/>
      <c r="E76" s="49"/>
      <c r="F76" s="50"/>
      <c r="G76" s="73"/>
      <c r="H76" s="52"/>
      <c r="I76" s="53"/>
      <c r="J76" s="74"/>
      <c r="K76" s="55"/>
      <c r="L76" s="46"/>
      <c r="M76" s="311"/>
      <c r="N76" s="56" t="s">
        <v>146</v>
      </c>
    </row>
    <row r="77" spans="1:14" ht="53.25" customHeight="1" x14ac:dyDescent="0.5">
      <c r="A77" s="58">
        <v>36</v>
      </c>
      <c r="B77" s="70" t="s">
        <v>150</v>
      </c>
      <c r="C77" s="60">
        <v>9515</v>
      </c>
      <c r="D77" s="119">
        <f t="shared" si="4"/>
        <v>9515</v>
      </c>
      <c r="E77" s="61" t="s">
        <v>25</v>
      </c>
      <c r="F77" s="62" t="str">
        <f t="shared" si="5"/>
        <v>นายบรรจง เย็นใจ, 9515 บาท</v>
      </c>
      <c r="G77" s="77" t="s">
        <v>151</v>
      </c>
      <c r="H77" s="78">
        <v>9515</v>
      </c>
      <c r="I77" s="65" t="str">
        <f t="shared" si="6"/>
        <v>นายบรรจง เย็นใจ, 9515 บาท</v>
      </c>
      <c r="J77" s="88" t="s">
        <v>151</v>
      </c>
      <c r="K77" s="67">
        <v>9515</v>
      </c>
      <c r="L77" s="58" t="s">
        <v>28</v>
      </c>
      <c r="M77" s="309" t="s">
        <v>95</v>
      </c>
      <c r="N77" s="71" t="s">
        <v>152</v>
      </c>
    </row>
    <row r="78" spans="1:14" s="57" customFormat="1" ht="32.25" customHeight="1" x14ac:dyDescent="0.5">
      <c r="A78" s="46"/>
      <c r="B78" s="72" t="s">
        <v>153</v>
      </c>
      <c r="C78" s="48"/>
      <c r="D78" s="117"/>
      <c r="E78" s="49"/>
      <c r="F78" s="50"/>
      <c r="G78" s="73"/>
      <c r="H78" s="52"/>
      <c r="I78" s="53"/>
      <c r="J78" s="74"/>
      <c r="K78" s="55"/>
      <c r="L78" s="46"/>
      <c r="M78" s="311"/>
      <c r="N78" s="56" t="s">
        <v>154</v>
      </c>
    </row>
    <row r="79" spans="1:14" x14ac:dyDescent="0.5">
      <c r="A79" s="58">
        <v>38</v>
      </c>
      <c r="B79" s="70" t="s">
        <v>155</v>
      </c>
      <c r="C79" s="60">
        <v>192000</v>
      </c>
      <c r="D79" s="119">
        <f t="shared" si="4"/>
        <v>192000</v>
      </c>
      <c r="E79" s="61" t="s">
        <v>25</v>
      </c>
      <c r="F79" s="62" t="str">
        <f t="shared" si="5"/>
        <v>นายสุพจน์ มลิวัลย์, 192000 บาท</v>
      </c>
      <c r="G79" s="77" t="s">
        <v>156</v>
      </c>
      <c r="H79" s="78">
        <v>192000</v>
      </c>
      <c r="I79" s="65" t="str">
        <f t="shared" si="6"/>
        <v>นายสุพจน์ มลิวัลย์, 192000 บาท</v>
      </c>
      <c r="J79" s="88" t="s">
        <v>156</v>
      </c>
      <c r="K79" s="67">
        <v>192000</v>
      </c>
      <c r="L79" s="58" t="s">
        <v>28</v>
      </c>
      <c r="M79" s="58" t="str">
        <f>+N79</f>
        <v>ส.8/2568 ลว. 18 ตค 67</v>
      </c>
      <c r="N79" s="71" t="s">
        <v>157</v>
      </c>
    </row>
    <row r="80" spans="1:14" x14ac:dyDescent="0.5">
      <c r="A80" s="58"/>
      <c r="B80" s="86"/>
      <c r="C80" s="60" t="s">
        <v>158</v>
      </c>
      <c r="D80" s="119" t="str">
        <f t="shared" si="4"/>
        <v>16,000/เดือน</v>
      </c>
      <c r="E80" s="61"/>
      <c r="F80" s="62" t="str">
        <f t="shared" si="5"/>
        <v>นางสุวิมล แช่มจันทร์, 192000 บาท</v>
      </c>
      <c r="G80" s="77" t="s">
        <v>159</v>
      </c>
      <c r="H80" s="78">
        <v>192000</v>
      </c>
      <c r="I80" s="65" t="str">
        <f t="shared" si="6"/>
        <v>นางสุวิมล แช่มจันทร์, 192000 บาท</v>
      </c>
      <c r="J80" s="79" t="s">
        <v>159</v>
      </c>
      <c r="K80" s="67">
        <v>192000</v>
      </c>
      <c r="L80" s="58"/>
      <c r="M80" s="58" t="str">
        <f>+N80</f>
        <v>ส.9/2568 ลว. 18 ตค 67</v>
      </c>
      <c r="N80" s="71" t="s">
        <v>160</v>
      </c>
    </row>
    <row r="81" spans="1:14" s="57" customFormat="1" x14ac:dyDescent="0.5">
      <c r="A81" s="46"/>
      <c r="B81" s="69"/>
      <c r="C81" s="48" t="s">
        <v>161</v>
      </c>
      <c r="D81" s="117" t="str">
        <f t="shared" si="4"/>
        <v>12 เดือน</v>
      </c>
      <c r="E81" s="49"/>
      <c r="F81" s="50"/>
      <c r="G81" s="73"/>
      <c r="H81" s="52"/>
      <c r="I81" s="53"/>
      <c r="J81" s="74"/>
      <c r="K81" s="55"/>
      <c r="L81" s="46"/>
      <c r="M81" s="46"/>
      <c r="N81" s="56"/>
    </row>
    <row r="82" spans="1:14" x14ac:dyDescent="0.5">
      <c r="A82" s="58">
        <v>39</v>
      </c>
      <c r="B82" s="70" t="s">
        <v>162</v>
      </c>
      <c r="C82" s="60">
        <v>234000</v>
      </c>
      <c r="D82" s="119">
        <f t="shared" si="4"/>
        <v>234000</v>
      </c>
      <c r="E82" s="61" t="s">
        <v>25</v>
      </c>
      <c r="F82" s="62" t="str">
        <f t="shared" si="5"/>
        <v>นายสายชล แซ่อึ้ง, 234000 บาท</v>
      </c>
      <c r="G82" s="77" t="s">
        <v>163</v>
      </c>
      <c r="H82" s="78">
        <v>234000</v>
      </c>
      <c r="I82" s="65" t="str">
        <f t="shared" si="6"/>
        <v>นายสายชล แซ่อึ้ง, 234000 บาท</v>
      </c>
      <c r="J82" s="88" t="s">
        <v>163</v>
      </c>
      <c r="K82" s="67">
        <v>234000</v>
      </c>
      <c r="L82" s="58" t="s">
        <v>28</v>
      </c>
      <c r="M82" s="58" t="str">
        <f>+N82</f>
        <v>ส.4/2568</v>
      </c>
      <c r="N82" s="71" t="s">
        <v>164</v>
      </c>
    </row>
    <row r="83" spans="1:14" s="57" customFormat="1" ht="28.5" customHeight="1" x14ac:dyDescent="0.5">
      <c r="A83" s="46"/>
      <c r="B83" s="69"/>
      <c r="C83" s="48"/>
      <c r="D83" s="117"/>
      <c r="E83" s="49"/>
      <c r="F83" s="50"/>
      <c r="G83" s="73"/>
      <c r="H83" s="52"/>
      <c r="I83" s="53" t="str">
        <f t="shared" si="6"/>
        <v>, 19,500/เดือน บาท</v>
      </c>
      <c r="J83" s="74"/>
      <c r="K83" s="55" t="s">
        <v>165</v>
      </c>
      <c r="L83" s="46"/>
      <c r="M83" s="46" t="str">
        <f>"ลว. "&amp;N83</f>
        <v>ลว. 21 ตค 67</v>
      </c>
      <c r="N83" s="56" t="s">
        <v>166</v>
      </c>
    </row>
    <row r="84" spans="1:14" x14ac:dyDescent="0.5">
      <c r="A84" s="58">
        <v>40</v>
      </c>
      <c r="B84" s="70" t="s">
        <v>167</v>
      </c>
      <c r="C84" s="60">
        <v>234000</v>
      </c>
      <c r="D84" s="119">
        <f t="shared" si="4"/>
        <v>234000</v>
      </c>
      <c r="E84" s="61" t="s">
        <v>25</v>
      </c>
      <c r="F84" s="62" t="str">
        <f t="shared" si="5"/>
        <v>นายจิโรจน์ แช่มวงษ์, 264000 บาท</v>
      </c>
      <c r="G84" s="77" t="s">
        <v>168</v>
      </c>
      <c r="H84" s="78">
        <v>264000</v>
      </c>
      <c r="I84" s="65" t="str">
        <f t="shared" si="6"/>
        <v>นายจิโรจน์ แช่มวงษ์, 264000 บาท</v>
      </c>
      <c r="J84" s="88" t="s">
        <v>168</v>
      </c>
      <c r="K84" s="67">
        <v>264000</v>
      </c>
      <c r="L84" s="58" t="s">
        <v>28</v>
      </c>
      <c r="M84" s="58" t="str">
        <f>+N84</f>
        <v>ส.5/2568</v>
      </c>
      <c r="N84" s="71" t="s">
        <v>169</v>
      </c>
    </row>
    <row r="85" spans="1:14" s="57" customFormat="1" x14ac:dyDescent="0.5">
      <c r="A85" s="46"/>
      <c r="B85" s="69"/>
      <c r="C85" s="48"/>
      <c r="D85" s="117"/>
      <c r="E85" s="49"/>
      <c r="F85" s="50"/>
      <c r="G85" s="73"/>
      <c r="H85" s="52"/>
      <c r="I85" s="53" t="str">
        <f t="shared" si="6"/>
        <v>, 22,000/เดือน บาท</v>
      </c>
      <c r="J85" s="74"/>
      <c r="K85" s="55" t="s">
        <v>170</v>
      </c>
      <c r="L85" s="46"/>
      <c r="M85" s="46" t="str">
        <f>"ลว. "&amp;N85</f>
        <v>ลว. 21 ตค 67</v>
      </c>
      <c r="N85" s="56" t="s">
        <v>166</v>
      </c>
    </row>
    <row r="86" spans="1:14" x14ac:dyDescent="0.5">
      <c r="A86" s="58">
        <v>41</v>
      </c>
      <c r="B86" s="70" t="s">
        <v>171</v>
      </c>
      <c r="C86" s="60">
        <v>192000</v>
      </c>
      <c r="D86" s="119">
        <f t="shared" si="4"/>
        <v>192000</v>
      </c>
      <c r="E86" s="61" t="s">
        <v>25</v>
      </c>
      <c r="F86" s="62" t="str">
        <f t="shared" si="5"/>
        <v>นายอัคคพล ปัญจมวัต, 192000 บาท</v>
      </c>
      <c r="G86" s="77" t="s">
        <v>172</v>
      </c>
      <c r="H86" s="78">
        <v>192000</v>
      </c>
      <c r="I86" s="65" t="str">
        <f t="shared" si="6"/>
        <v>นายอัคคพล ปัญจมวัต, 192000 บาท</v>
      </c>
      <c r="J86" s="88" t="s">
        <v>172</v>
      </c>
      <c r="K86" s="67">
        <v>192000</v>
      </c>
      <c r="L86" s="58" t="s">
        <v>28</v>
      </c>
      <c r="M86" s="58" t="str">
        <f>+N86</f>
        <v>ส.6/2568</v>
      </c>
      <c r="N86" s="71" t="s">
        <v>173</v>
      </c>
    </row>
    <row r="87" spans="1:14" s="57" customFormat="1" x14ac:dyDescent="0.5">
      <c r="A87" s="46"/>
      <c r="B87" s="69"/>
      <c r="C87" s="48"/>
      <c r="D87" s="117"/>
      <c r="E87" s="49"/>
      <c r="F87" s="50"/>
      <c r="G87" s="73"/>
      <c r="H87" s="52"/>
      <c r="I87" s="53" t="str">
        <f t="shared" si="6"/>
        <v>, 16,000/เดือน บาท</v>
      </c>
      <c r="J87" s="74"/>
      <c r="K87" s="55" t="s">
        <v>158</v>
      </c>
      <c r="L87" s="46"/>
      <c r="M87" s="46" t="str">
        <f>"ลว. "&amp;N87</f>
        <v>ลว. 21 ตค 67</v>
      </c>
      <c r="N87" s="56" t="s">
        <v>166</v>
      </c>
    </row>
    <row r="88" spans="1:14" x14ac:dyDescent="0.5">
      <c r="A88" s="58">
        <v>42</v>
      </c>
      <c r="B88" s="70" t="s">
        <v>174</v>
      </c>
      <c r="C88" s="60">
        <v>165600</v>
      </c>
      <c r="D88" s="119">
        <f t="shared" si="4"/>
        <v>165600</v>
      </c>
      <c r="E88" s="61" t="s">
        <v>25</v>
      </c>
      <c r="F88" s="62" t="str">
        <f t="shared" si="5"/>
        <v>นางสาวสาริณี หอมมณฑา, 165600 บาท</v>
      </c>
      <c r="G88" s="77" t="s">
        <v>175</v>
      </c>
      <c r="H88" s="78">
        <v>165600</v>
      </c>
      <c r="I88" s="65" t="str">
        <f t="shared" si="6"/>
        <v>นางสาวสาริณี หอมมณฑา, 165600 บาท</v>
      </c>
      <c r="J88" s="88" t="s">
        <v>175</v>
      </c>
      <c r="K88" s="67">
        <v>165600</v>
      </c>
      <c r="L88" s="58" t="s">
        <v>28</v>
      </c>
      <c r="M88" s="58" t="str">
        <f>+N88</f>
        <v>ส.7/2568</v>
      </c>
      <c r="N88" s="71" t="s">
        <v>176</v>
      </c>
    </row>
    <row r="89" spans="1:14" s="57" customFormat="1" x14ac:dyDescent="0.5">
      <c r="A89" s="46"/>
      <c r="B89" s="69"/>
      <c r="C89" s="48"/>
      <c r="D89" s="117"/>
      <c r="E89" s="49"/>
      <c r="F89" s="50"/>
      <c r="G89" s="73"/>
      <c r="H89" s="52"/>
      <c r="I89" s="53" t="str">
        <f t="shared" si="6"/>
        <v>, 13,800/เดือน บาท</v>
      </c>
      <c r="J89" s="74"/>
      <c r="K89" s="55" t="s">
        <v>177</v>
      </c>
      <c r="L89" s="46"/>
      <c r="M89" s="46" t="str">
        <f>"ลว. "&amp;N89</f>
        <v>ลว. 21 ตค 67</v>
      </c>
      <c r="N89" s="56" t="s">
        <v>166</v>
      </c>
    </row>
    <row r="90" spans="1:14" x14ac:dyDescent="0.5">
      <c r="A90" s="58">
        <v>43</v>
      </c>
      <c r="B90" s="70" t="s">
        <v>178</v>
      </c>
      <c r="C90" s="60">
        <v>24000</v>
      </c>
      <c r="D90" s="119">
        <f t="shared" si="4"/>
        <v>24000</v>
      </c>
      <c r="E90" s="61" t="s">
        <v>25</v>
      </c>
      <c r="F90" s="62" t="str">
        <f t="shared" si="5"/>
        <v>นายเสฎฐวุฒิ ชัยมงคล, 24000 บาท</v>
      </c>
      <c r="G90" s="77" t="s">
        <v>179</v>
      </c>
      <c r="H90" s="78">
        <v>24000</v>
      </c>
      <c r="I90" s="65" t="str">
        <f t="shared" si="6"/>
        <v>นายเสฎฐวุฒิ ชัยมงคล, 24000 บาท</v>
      </c>
      <c r="J90" s="88" t="s">
        <v>179</v>
      </c>
      <c r="K90" s="67">
        <v>24000</v>
      </c>
      <c r="L90" s="58" t="s">
        <v>28</v>
      </c>
      <c r="M90" s="309" t="s">
        <v>95</v>
      </c>
      <c r="N90" s="71" t="s">
        <v>180</v>
      </c>
    </row>
    <row r="91" spans="1:14" s="57" customFormat="1" ht="70.5" customHeight="1" x14ac:dyDescent="0.5">
      <c r="A91" s="46"/>
      <c r="B91" s="69"/>
      <c r="C91" s="48"/>
      <c r="D91" s="117"/>
      <c r="E91" s="49"/>
      <c r="F91" s="50"/>
      <c r="G91" s="73"/>
      <c r="H91" s="52"/>
      <c r="I91" s="53" t="str">
        <f t="shared" si="6"/>
        <v>, 2,000/ เดือน บาท</v>
      </c>
      <c r="J91" s="74"/>
      <c r="K91" s="55" t="s">
        <v>181</v>
      </c>
      <c r="L91" s="103"/>
      <c r="M91" s="311"/>
      <c r="N91" s="56" t="s">
        <v>182</v>
      </c>
    </row>
    <row r="92" spans="1:14" x14ac:dyDescent="0.5">
      <c r="A92" s="58">
        <v>44</v>
      </c>
      <c r="B92" s="70" t="s">
        <v>183</v>
      </c>
      <c r="C92" s="60">
        <v>75000</v>
      </c>
      <c r="D92" s="119">
        <f t="shared" si="4"/>
        <v>75000</v>
      </c>
      <c r="E92" s="61" t="s">
        <v>25</v>
      </c>
      <c r="F92" s="62" t="str">
        <f t="shared" si="5"/>
        <v>บริษัท ดิจิตัล แมน จำกัด, 75000 บาท</v>
      </c>
      <c r="G92" s="77" t="s">
        <v>184</v>
      </c>
      <c r="H92" s="78">
        <v>75000</v>
      </c>
      <c r="I92" s="65" t="str">
        <f t="shared" si="6"/>
        <v>บริษัท ดิจิตัล แมน จำกัด, 75000 บาท</v>
      </c>
      <c r="J92" s="88" t="s">
        <v>184</v>
      </c>
      <c r="K92" s="67">
        <v>75000</v>
      </c>
      <c r="L92" s="58" t="s">
        <v>28</v>
      </c>
      <c r="M92" s="58" t="str">
        <f>+N92</f>
        <v>ใบสั่งจ้าง 9/2568</v>
      </c>
      <c r="N92" s="71" t="s">
        <v>185</v>
      </c>
    </row>
    <row r="93" spans="1:14" s="57" customFormat="1" x14ac:dyDescent="0.5">
      <c r="A93" s="46"/>
      <c r="B93" s="69" t="s">
        <v>186</v>
      </c>
      <c r="C93" s="48"/>
      <c r="D93" s="117"/>
      <c r="E93" s="49"/>
      <c r="F93" s="50"/>
      <c r="G93" s="73"/>
      <c r="H93" s="52"/>
      <c r="I93" s="53"/>
      <c r="J93" s="74"/>
      <c r="K93" s="55"/>
      <c r="L93" s="46"/>
      <c r="M93" s="46" t="str">
        <f>"ลว. "&amp;N93</f>
        <v>ลว. 24 ตค 67</v>
      </c>
      <c r="N93" s="56" t="s">
        <v>187</v>
      </c>
    </row>
    <row r="94" spans="1:14" x14ac:dyDescent="0.5">
      <c r="A94" s="58">
        <v>45</v>
      </c>
      <c r="B94" s="70" t="s">
        <v>188</v>
      </c>
      <c r="C94" s="60">
        <v>240000</v>
      </c>
      <c r="D94" s="119">
        <f t="shared" si="4"/>
        <v>240000</v>
      </c>
      <c r="E94" s="61" t="s">
        <v>25</v>
      </c>
      <c r="F94" s="62" t="str">
        <f t="shared" si="5"/>
        <v>บริษัท เอ็กซ์เซล ลิงค์ จำกัด, 240000 บาท</v>
      </c>
      <c r="G94" s="77" t="s">
        <v>189</v>
      </c>
      <c r="H94" s="78">
        <v>240000</v>
      </c>
      <c r="I94" s="65" t="str">
        <f t="shared" si="6"/>
        <v>บริษัท เอ็กซ์เซล ลิงค์ จำกัด, 240000 บาท</v>
      </c>
      <c r="J94" s="88" t="s">
        <v>189</v>
      </c>
      <c r="K94" s="67">
        <v>240000</v>
      </c>
      <c r="L94" s="58" t="s">
        <v>28</v>
      </c>
      <c r="M94" s="58" t="str">
        <f>+N94</f>
        <v>ใบสั่งจ้าง 17/2568</v>
      </c>
      <c r="N94" s="71" t="s">
        <v>190</v>
      </c>
    </row>
    <row r="95" spans="1:14" s="57" customFormat="1" x14ac:dyDescent="0.5">
      <c r="A95" s="46"/>
      <c r="B95" s="69" t="s">
        <v>191</v>
      </c>
      <c r="C95" s="48"/>
      <c r="D95" s="117"/>
      <c r="E95" s="49"/>
      <c r="F95" s="50"/>
      <c r="G95" s="73"/>
      <c r="H95" s="52"/>
      <c r="I95" s="53"/>
      <c r="J95" s="74"/>
      <c r="K95" s="55"/>
      <c r="L95" s="46"/>
      <c r="M95" s="46" t="str">
        <f>"ลว. "&amp;N95</f>
        <v>ลว. 25 ตค 67</v>
      </c>
      <c r="N95" s="56" t="s">
        <v>146</v>
      </c>
    </row>
    <row r="96" spans="1:14" x14ac:dyDescent="0.5">
      <c r="A96" s="58">
        <v>46</v>
      </c>
      <c r="B96" s="70" t="s">
        <v>192</v>
      </c>
      <c r="C96" s="60">
        <v>360000</v>
      </c>
      <c r="D96" s="119">
        <f t="shared" si="4"/>
        <v>360000</v>
      </c>
      <c r="E96" s="61" t="s">
        <v>25</v>
      </c>
      <c r="F96" s="62" t="str">
        <f t="shared" si="5"/>
        <v>บริษัท คัลเลอร์แพค ครีเอชั่น จำกัด, 360000 บาท</v>
      </c>
      <c r="G96" s="77" t="s">
        <v>193</v>
      </c>
      <c r="H96" s="78">
        <v>360000</v>
      </c>
      <c r="I96" s="65" t="str">
        <f t="shared" si="6"/>
        <v>บริษัท คัลเลอร์แพค ครีเอชั่น จำกัด, 360000 บาท</v>
      </c>
      <c r="J96" s="88" t="s">
        <v>193</v>
      </c>
      <c r="K96" s="67">
        <v>360000</v>
      </c>
      <c r="L96" s="58" t="s">
        <v>28</v>
      </c>
      <c r="M96" s="58" t="str">
        <f>+N96</f>
        <v>ใบสั่งจ้าง 14/2568</v>
      </c>
      <c r="N96" s="71" t="s">
        <v>194</v>
      </c>
    </row>
    <row r="97" spans="1:14" s="57" customFormat="1" x14ac:dyDescent="0.5">
      <c r="A97" s="46"/>
      <c r="B97" s="69"/>
      <c r="C97" s="48"/>
      <c r="D97" s="117"/>
      <c r="E97" s="49"/>
      <c r="F97" s="50"/>
      <c r="G97" s="73"/>
      <c r="H97" s="52"/>
      <c r="I97" s="53"/>
      <c r="J97" s="74"/>
      <c r="K97" s="55"/>
      <c r="L97" s="46"/>
      <c r="M97" s="46" t="str">
        <f>"ลว. "&amp;N97</f>
        <v>ลว. 24 ตค 67</v>
      </c>
      <c r="N97" s="56" t="s">
        <v>187</v>
      </c>
    </row>
    <row r="98" spans="1:14" x14ac:dyDescent="0.5">
      <c r="A98" s="58">
        <v>47</v>
      </c>
      <c r="B98" s="70" t="s">
        <v>195</v>
      </c>
      <c r="C98" s="60">
        <v>253000</v>
      </c>
      <c r="D98" s="119">
        <f t="shared" si="4"/>
        <v>253000</v>
      </c>
      <c r="E98" s="61" t="s">
        <v>25</v>
      </c>
      <c r="F98" s="62" t="str">
        <f t="shared" si="5"/>
        <v>บริษัท บิซโพเทนเชียล จำกัด, 253000 บาท</v>
      </c>
      <c r="G98" s="77" t="s">
        <v>196</v>
      </c>
      <c r="H98" s="78">
        <v>253000</v>
      </c>
      <c r="I98" s="65" t="str">
        <f t="shared" si="6"/>
        <v>บริษัท บิซโพเทนเชียล จำกัด, 253000 บาท</v>
      </c>
      <c r="J98" s="88" t="s">
        <v>196</v>
      </c>
      <c r="K98" s="67">
        <v>253000</v>
      </c>
      <c r="L98" s="58" t="s">
        <v>28</v>
      </c>
      <c r="M98" s="58" t="str">
        <f>+N98</f>
        <v>ใบสั่งจ้าง 15/2568</v>
      </c>
      <c r="N98" s="71" t="s">
        <v>197</v>
      </c>
    </row>
    <row r="99" spans="1:14" s="57" customFormat="1" x14ac:dyDescent="0.5">
      <c r="A99" s="46"/>
      <c r="B99" s="69" t="s">
        <v>186</v>
      </c>
      <c r="C99" s="48"/>
      <c r="D99" s="117"/>
      <c r="E99" s="49"/>
      <c r="F99" s="50"/>
      <c r="G99" s="73"/>
      <c r="H99" s="52"/>
      <c r="I99" s="53"/>
      <c r="J99" s="74"/>
      <c r="K99" s="55"/>
      <c r="L99" s="46"/>
      <c r="M99" s="46" t="str">
        <f>"ลว. "&amp;N99</f>
        <v>ลว. 24 ตค 67</v>
      </c>
      <c r="N99" s="56" t="s">
        <v>187</v>
      </c>
    </row>
    <row r="100" spans="1:14" x14ac:dyDescent="0.5">
      <c r="A100" s="58">
        <v>48</v>
      </c>
      <c r="B100" s="86" t="s">
        <v>198</v>
      </c>
      <c r="C100" s="60" t="s">
        <v>199</v>
      </c>
      <c r="D100" s="119" t="str">
        <f t="shared" si="4"/>
        <v>20000/เดือน</v>
      </c>
      <c r="E100" s="61" t="s">
        <v>25</v>
      </c>
      <c r="F100" s="62" t="str">
        <f t="shared" si="5"/>
        <v>นายสุพรรณ สีกรม, 240000 บาท</v>
      </c>
      <c r="G100" s="123" t="s">
        <v>200</v>
      </c>
      <c r="H100" s="87">
        <v>240000</v>
      </c>
      <c r="I100" s="62" t="s">
        <v>201</v>
      </c>
      <c r="J100" s="124" t="s">
        <v>200</v>
      </c>
      <c r="K100" s="67">
        <v>20000</v>
      </c>
      <c r="L100" s="58" t="s">
        <v>28</v>
      </c>
      <c r="M100" s="58" t="str">
        <f>+N100</f>
        <v>ส.47/68</v>
      </c>
      <c r="N100" s="71" t="s">
        <v>202</v>
      </c>
    </row>
    <row r="101" spans="1:14" s="57" customFormat="1" x14ac:dyDescent="0.5">
      <c r="A101" s="46"/>
      <c r="B101" s="72"/>
      <c r="C101" s="48" t="s">
        <v>203</v>
      </c>
      <c r="D101" s="117" t="str">
        <f t="shared" si="4"/>
        <v>ปีละ 240000</v>
      </c>
      <c r="E101" s="49"/>
      <c r="F101" s="50"/>
      <c r="G101" s="73"/>
      <c r="H101" s="90"/>
      <c r="I101" s="53"/>
      <c r="J101" s="125"/>
      <c r="K101" s="55"/>
      <c r="L101" s="46"/>
      <c r="M101" s="46" t="str">
        <f>N101</f>
        <v>ลว 22 ต.ค.67</v>
      </c>
      <c r="N101" s="92" t="s">
        <v>204</v>
      </c>
    </row>
    <row r="102" spans="1:14" x14ac:dyDescent="0.5">
      <c r="A102" s="58">
        <v>49</v>
      </c>
      <c r="B102" s="86" t="s">
        <v>198</v>
      </c>
      <c r="C102" s="60" t="s">
        <v>199</v>
      </c>
      <c r="D102" s="119" t="str">
        <f t="shared" si="4"/>
        <v>20000/เดือน</v>
      </c>
      <c r="E102" s="61" t="s">
        <v>25</v>
      </c>
      <c r="F102" s="62" t="str">
        <f t="shared" si="5"/>
        <v>นายวีรภัทร เงิมสันเทียะ, 222000 บาท</v>
      </c>
      <c r="G102" s="123" t="s">
        <v>205</v>
      </c>
      <c r="H102" s="87">
        <v>222000</v>
      </c>
      <c r="I102" s="65" t="s">
        <v>206</v>
      </c>
      <c r="J102" s="124" t="s">
        <v>205</v>
      </c>
      <c r="K102" s="67">
        <v>18500</v>
      </c>
      <c r="L102" s="58" t="s">
        <v>28</v>
      </c>
      <c r="M102" s="58" t="str">
        <f>+N102</f>
        <v xml:space="preserve"> ส.16/68</v>
      </c>
      <c r="N102" s="126" t="s">
        <v>207</v>
      </c>
    </row>
    <row r="103" spans="1:14" s="57" customFormat="1" ht="57" customHeight="1" x14ac:dyDescent="0.5">
      <c r="A103" s="46"/>
      <c r="B103" s="72"/>
      <c r="C103" s="48" t="s">
        <v>208</v>
      </c>
      <c r="D103" s="117" t="str">
        <f t="shared" si="4"/>
        <v>ปีละ 222000</v>
      </c>
      <c r="E103" s="49"/>
      <c r="F103" s="50"/>
      <c r="G103" s="73"/>
      <c r="H103" s="90"/>
      <c r="I103" s="53"/>
      <c r="J103" s="125"/>
      <c r="K103" s="55"/>
      <c r="L103" s="46"/>
      <c r="M103" s="46" t="str">
        <f>N103</f>
        <v>ลว 22 ต.ค.67</v>
      </c>
      <c r="N103" s="127" t="s">
        <v>204</v>
      </c>
    </row>
    <row r="104" spans="1:14" x14ac:dyDescent="0.5">
      <c r="A104" s="58">
        <v>50</v>
      </c>
      <c r="B104" s="86" t="s">
        <v>209</v>
      </c>
      <c r="C104" s="60" t="s">
        <v>210</v>
      </c>
      <c r="D104" s="119" t="str">
        <f t="shared" si="4"/>
        <v>12000/เดือน</v>
      </c>
      <c r="E104" s="34" t="s">
        <v>25</v>
      </c>
      <c r="F104" s="128" t="str">
        <f t="shared" si="5"/>
        <v>นางสาว รัญจงค์, 144000 บาท</v>
      </c>
      <c r="G104" s="123" t="s">
        <v>211</v>
      </c>
      <c r="H104" s="87">
        <v>144000</v>
      </c>
      <c r="I104" s="65" t="s">
        <v>212</v>
      </c>
      <c r="J104" s="124" t="s">
        <v>211</v>
      </c>
      <c r="K104" s="67">
        <v>12000</v>
      </c>
      <c r="L104" s="58" t="s">
        <v>28</v>
      </c>
      <c r="M104" s="58" t="str">
        <f>+N104</f>
        <v>ส.16/68</v>
      </c>
      <c r="N104" s="126" t="s">
        <v>213</v>
      </c>
    </row>
    <row r="105" spans="1:14" s="57" customFormat="1" x14ac:dyDescent="0.5">
      <c r="A105" s="46"/>
      <c r="B105" s="72"/>
      <c r="C105" s="48" t="s">
        <v>214</v>
      </c>
      <c r="D105" s="117" t="str">
        <f t="shared" si="4"/>
        <v>ปีละ 144000</v>
      </c>
      <c r="E105" s="46"/>
      <c r="F105" s="129"/>
      <c r="G105" s="73"/>
      <c r="H105" s="90"/>
      <c r="I105" s="53"/>
      <c r="J105" s="125" t="s">
        <v>215</v>
      </c>
      <c r="K105" s="55"/>
      <c r="L105" s="46"/>
      <c r="M105" s="130" t="str">
        <f>N105</f>
        <v>ลว 25 ต.ค.67</v>
      </c>
      <c r="N105" s="131" t="s">
        <v>216</v>
      </c>
    </row>
    <row r="106" spans="1:14" x14ac:dyDescent="0.5">
      <c r="A106" s="58">
        <v>51</v>
      </c>
      <c r="B106" s="86" t="s">
        <v>217</v>
      </c>
      <c r="C106" s="132">
        <v>5577936</v>
      </c>
      <c r="D106" s="119">
        <f t="shared" si="4"/>
        <v>5577936</v>
      </c>
      <c r="E106" s="58" t="s">
        <v>25</v>
      </c>
      <c r="F106" s="128" t="str">
        <f t="shared" si="5"/>
        <v>องค์การทหารผ่านศึก, 5577936 บาท</v>
      </c>
      <c r="G106" s="123" t="s">
        <v>218</v>
      </c>
      <c r="H106" s="133">
        <v>5577936</v>
      </c>
      <c r="I106" s="65" t="str">
        <f t="shared" si="6"/>
        <v>องค์การทหารผ่านศึก, 5577936 บาท</v>
      </c>
      <c r="J106" s="124" t="s">
        <v>218</v>
      </c>
      <c r="K106" s="83">
        <v>5577936</v>
      </c>
      <c r="L106" s="58" t="s">
        <v>28</v>
      </c>
      <c r="M106" s="34" t="str">
        <f>+N106</f>
        <v>ใบสั่งจ้าง  22/68</v>
      </c>
      <c r="N106" s="134" t="s">
        <v>219</v>
      </c>
    </row>
    <row r="107" spans="1:14" s="57" customFormat="1" x14ac:dyDescent="0.5">
      <c r="A107" s="46"/>
      <c r="B107" s="72"/>
      <c r="C107" s="48"/>
      <c r="D107" s="50"/>
      <c r="E107" s="46"/>
      <c r="F107" s="129"/>
      <c r="G107" s="73"/>
      <c r="H107" s="90"/>
      <c r="I107" s="53"/>
      <c r="J107" s="125"/>
      <c r="K107" s="55"/>
      <c r="L107" s="46"/>
      <c r="M107" s="46" t="str">
        <f>N107</f>
        <v>ลว. 28 ต.ค. 67</v>
      </c>
      <c r="N107" s="92" t="s">
        <v>220</v>
      </c>
    </row>
    <row r="108" spans="1:14" x14ac:dyDescent="0.5">
      <c r="A108" s="58">
        <v>52</v>
      </c>
      <c r="B108" s="135" t="s">
        <v>221</v>
      </c>
      <c r="C108" s="36">
        <v>48500</v>
      </c>
      <c r="D108" s="136">
        <v>48500</v>
      </c>
      <c r="E108" s="58" t="s">
        <v>25</v>
      </c>
      <c r="F108" s="39" t="str">
        <f t="shared" si="5"/>
        <v>บริษัท บิซโพเทนเชียล จำกัด , 48500 บาท</v>
      </c>
      <c r="G108" s="123" t="s">
        <v>222</v>
      </c>
      <c r="H108" s="133">
        <v>48500</v>
      </c>
      <c r="I108" s="65" t="str">
        <f t="shared" si="6"/>
        <v>บริษัท บิซโพเทนเชียล จำกัด , 48500 บาท</v>
      </c>
      <c r="J108" s="124" t="s">
        <v>222</v>
      </c>
      <c r="K108" s="83">
        <v>48500</v>
      </c>
      <c r="L108" s="34" t="s">
        <v>28</v>
      </c>
      <c r="M108" s="58" t="str">
        <f>+N108</f>
        <v>ใบสั่งจ้าง 19/2568</v>
      </c>
      <c r="N108" s="137" t="s">
        <v>223</v>
      </c>
    </row>
    <row r="109" spans="1:14" s="57" customFormat="1" ht="47.25" customHeight="1" x14ac:dyDescent="0.5">
      <c r="A109" s="46"/>
      <c r="B109" s="85" t="s">
        <v>66</v>
      </c>
      <c r="C109" s="48"/>
      <c r="D109" s="50"/>
      <c r="E109" s="46"/>
      <c r="F109" s="50"/>
      <c r="G109" s="73"/>
      <c r="H109" s="52"/>
      <c r="I109" s="53"/>
      <c r="J109" s="74"/>
      <c r="K109" s="55"/>
      <c r="L109" s="46"/>
      <c r="M109" s="46" t="s">
        <v>224</v>
      </c>
      <c r="N109" s="56"/>
    </row>
    <row r="110" spans="1:14" x14ac:dyDescent="0.5">
      <c r="A110" s="58">
        <v>53</v>
      </c>
      <c r="B110" s="138" t="s">
        <v>225</v>
      </c>
      <c r="C110" s="36">
        <v>490000</v>
      </c>
      <c r="D110" s="136">
        <v>490000</v>
      </c>
      <c r="E110" s="58" t="s">
        <v>25</v>
      </c>
      <c r="F110" s="62" t="str">
        <f t="shared" si="5"/>
        <v>บริษัท ดิจิตัล แมน จำกัด , 490000 บาท</v>
      </c>
      <c r="G110" s="123" t="s">
        <v>226</v>
      </c>
      <c r="H110" s="133">
        <v>490000</v>
      </c>
      <c r="I110" s="65" t="str">
        <f t="shared" si="6"/>
        <v>บริษัท ดิจิตัล แมน จำกัด , 490000 บาท</v>
      </c>
      <c r="J110" s="124" t="s">
        <v>226</v>
      </c>
      <c r="K110" s="83">
        <v>490000</v>
      </c>
      <c r="L110" s="58" t="s">
        <v>28</v>
      </c>
      <c r="M110" s="58" t="str">
        <f>+N110</f>
        <v>ใบสั่งจ้าง 18/2568</v>
      </c>
      <c r="N110" s="137" t="s">
        <v>227</v>
      </c>
    </row>
    <row r="111" spans="1:14" s="57" customFormat="1" x14ac:dyDescent="0.5">
      <c r="A111" s="58"/>
      <c r="B111" s="84" t="s">
        <v>228</v>
      </c>
      <c r="C111" s="60"/>
      <c r="D111" s="62"/>
      <c r="E111" s="58"/>
      <c r="F111" s="62"/>
      <c r="G111" s="77"/>
      <c r="H111" s="78"/>
      <c r="I111" s="65"/>
      <c r="J111" s="79"/>
      <c r="K111" s="67"/>
      <c r="L111" s="58"/>
      <c r="M111" s="58" t="s">
        <v>216</v>
      </c>
      <c r="N111" s="139"/>
    </row>
    <row r="112" spans="1:14" s="116" customFormat="1" x14ac:dyDescent="0.5">
      <c r="A112" s="34">
        <v>54</v>
      </c>
      <c r="B112" s="35" t="s">
        <v>229</v>
      </c>
      <c r="C112" s="132">
        <v>510000</v>
      </c>
      <c r="D112" s="141">
        <v>510000</v>
      </c>
      <c r="E112" s="34" t="s">
        <v>25</v>
      </c>
      <c r="F112" s="39" t="str">
        <f t="shared" si="5"/>
        <v>บริษัท ไตรเทพพาณิชย์ จำกัด, 510000 บาท</v>
      </c>
      <c r="G112" s="142" t="s">
        <v>230</v>
      </c>
      <c r="H112" s="142">
        <v>510000</v>
      </c>
      <c r="I112" s="143" t="str">
        <f t="shared" si="6"/>
        <v>บริษัท ไตรเทพพาณิชย์ จำกัด, 510000 บาท</v>
      </c>
      <c r="J112" s="144" t="s">
        <v>230</v>
      </c>
      <c r="K112" s="145">
        <v>510000</v>
      </c>
      <c r="L112" s="140" t="s">
        <v>28</v>
      </c>
      <c r="M112" s="34" t="str">
        <f>+N112</f>
        <v>ส.21/2568</v>
      </c>
      <c r="N112" s="146" t="s">
        <v>231</v>
      </c>
    </row>
    <row r="113" spans="1:14" s="57" customFormat="1" x14ac:dyDescent="0.5">
      <c r="A113" s="46"/>
      <c r="B113" s="47"/>
      <c r="C113" s="148"/>
      <c r="D113" s="149"/>
      <c r="E113" s="46"/>
      <c r="F113" s="50"/>
      <c r="G113" s="150"/>
      <c r="H113" s="150"/>
      <c r="I113" s="151"/>
      <c r="J113" s="152"/>
      <c r="K113" s="153"/>
      <c r="L113" s="147"/>
      <c r="M113" s="46" t="s">
        <v>216</v>
      </c>
      <c r="N113" s="154"/>
    </row>
    <row r="114" spans="1:14" x14ac:dyDescent="0.5">
      <c r="A114" s="58">
        <v>55</v>
      </c>
      <c r="B114" s="84" t="s">
        <v>232</v>
      </c>
      <c r="C114" s="36">
        <v>53000</v>
      </c>
      <c r="D114" s="136">
        <v>53000</v>
      </c>
      <c r="E114" s="58" t="s">
        <v>25</v>
      </c>
      <c r="F114" s="62" t="str">
        <f t="shared" si="5"/>
        <v>บริษัท กรุงเทพคลังเอกสาร จำกัด , 53000 บาท</v>
      </c>
      <c r="G114" s="123" t="s">
        <v>233</v>
      </c>
      <c r="H114" s="133">
        <v>53000</v>
      </c>
      <c r="I114" s="65" t="str">
        <f t="shared" si="6"/>
        <v>บริษัท กรุงเทพคลังเอกสาร จำกัด , 53000 บาท</v>
      </c>
      <c r="J114" s="124" t="s">
        <v>233</v>
      </c>
      <c r="K114" s="83">
        <v>53000</v>
      </c>
      <c r="L114" s="58" t="s">
        <v>28</v>
      </c>
      <c r="M114" s="93" t="str">
        <f>N114</f>
        <v>ใบสั่งจ้าง 3/2568</v>
      </c>
      <c r="N114" s="155" t="s">
        <v>140</v>
      </c>
    </row>
    <row r="115" spans="1:14" s="57" customFormat="1" x14ac:dyDescent="0.5">
      <c r="A115" s="103"/>
      <c r="B115" s="85"/>
      <c r="C115" s="156"/>
      <c r="D115" s="53"/>
      <c r="E115" s="103"/>
      <c r="F115" s="50"/>
      <c r="G115" s="157"/>
      <c r="H115" s="158"/>
      <c r="I115" s="53"/>
      <c r="J115" s="159"/>
      <c r="K115" s="160"/>
      <c r="L115" s="103"/>
      <c r="M115" s="46" t="s">
        <v>216</v>
      </c>
      <c r="N115" s="161" t="s">
        <v>234</v>
      </c>
    </row>
    <row r="116" spans="1:14" x14ac:dyDescent="0.5">
      <c r="A116" s="102">
        <v>56</v>
      </c>
      <c r="B116" s="162" t="s">
        <v>235</v>
      </c>
      <c r="C116" s="163">
        <v>444000</v>
      </c>
      <c r="D116" s="136">
        <v>444000</v>
      </c>
      <c r="E116" s="58" t="s">
        <v>25</v>
      </c>
      <c r="F116" s="62" t="str">
        <f t="shared" si="5"/>
        <v>บริษัท เท็คไอทีโซลูชั่น จำกัด , 444000 บาท</v>
      </c>
      <c r="G116" s="123" t="s">
        <v>236</v>
      </c>
      <c r="H116" s="133">
        <v>444000</v>
      </c>
      <c r="I116" s="42" t="str">
        <f t="shared" si="6"/>
        <v>บริษัท เท็คไอทีโซลูชั่น จำกัด , 444000 บาท</v>
      </c>
      <c r="J116" s="124" t="s">
        <v>236</v>
      </c>
      <c r="K116" s="83">
        <v>444000</v>
      </c>
      <c r="L116" s="34" t="s">
        <v>28</v>
      </c>
      <c r="M116" s="164" t="str">
        <f>+N115</f>
        <v>ใบสั่งจ้าง 224/2568</v>
      </c>
      <c r="N116" s="165"/>
    </row>
    <row r="117" spans="1:14" s="57" customFormat="1" x14ac:dyDescent="0.5">
      <c r="A117" s="103"/>
      <c r="B117" s="85" t="s">
        <v>237</v>
      </c>
      <c r="C117" s="166"/>
      <c r="D117" s="151"/>
      <c r="E117" s="167"/>
      <c r="F117" s="129"/>
      <c r="G117" s="157"/>
      <c r="H117" s="158"/>
      <c r="I117" s="53"/>
      <c r="J117" s="159"/>
      <c r="K117" s="160"/>
      <c r="L117" s="103"/>
      <c r="M117" s="168" t="s">
        <v>224</v>
      </c>
      <c r="N117" s="169"/>
    </row>
    <row r="118" spans="1:14" x14ac:dyDescent="0.5">
      <c r="A118" s="170">
        <v>57</v>
      </c>
      <c r="B118" s="84" t="s">
        <v>238</v>
      </c>
      <c r="C118" s="163">
        <v>298000</v>
      </c>
      <c r="D118" s="171">
        <v>298000</v>
      </c>
      <c r="E118" s="172" t="s">
        <v>25</v>
      </c>
      <c r="F118" s="128" t="str">
        <f t="shared" si="5"/>
        <v>บริษัท เท็คไอทีโซลูชั่น จำกัด , 298000 บาท</v>
      </c>
      <c r="G118" s="123" t="s">
        <v>236</v>
      </c>
      <c r="H118" s="133">
        <v>298000</v>
      </c>
      <c r="I118" s="65" t="str">
        <f t="shared" si="6"/>
        <v>บริษัท เท็คไอทีโซลูชั่น จำกัด , 298000 บาท</v>
      </c>
      <c r="J118" s="124" t="s">
        <v>236</v>
      </c>
      <c r="K118" s="83">
        <v>298000</v>
      </c>
      <c r="L118" s="58" t="s">
        <v>28</v>
      </c>
      <c r="M118" s="173" t="str">
        <f>+N118</f>
        <v>ใบสั่งจ้าง 223/2568</v>
      </c>
      <c r="N118" s="174" t="s">
        <v>239</v>
      </c>
    </row>
    <row r="119" spans="1:14" s="57" customFormat="1" x14ac:dyDescent="0.5">
      <c r="A119" s="103"/>
      <c r="B119" s="84" t="s">
        <v>240</v>
      </c>
      <c r="C119" s="166"/>
      <c r="D119" s="151"/>
      <c r="E119" s="167"/>
      <c r="F119" s="129"/>
      <c r="G119" s="157"/>
      <c r="H119" s="158"/>
      <c r="I119" s="53"/>
      <c r="J119" s="159"/>
      <c r="K119" s="160"/>
      <c r="L119" s="103"/>
      <c r="M119" s="147" t="s">
        <v>224</v>
      </c>
      <c r="N119" s="175"/>
    </row>
    <row r="120" spans="1:14" x14ac:dyDescent="0.5">
      <c r="A120" s="170">
        <v>58</v>
      </c>
      <c r="B120" s="162" t="s">
        <v>241</v>
      </c>
      <c r="C120" s="163">
        <v>3641600</v>
      </c>
      <c r="D120" s="176">
        <v>3641600</v>
      </c>
      <c r="E120" s="176" t="s">
        <v>68</v>
      </c>
      <c r="F120" s="128" t="s">
        <v>242</v>
      </c>
      <c r="G120" s="177" t="s">
        <v>243</v>
      </c>
      <c r="H120" s="178">
        <v>3416820</v>
      </c>
      <c r="I120" s="65" t="s">
        <v>242</v>
      </c>
      <c r="J120" s="179" t="s">
        <v>243</v>
      </c>
      <c r="K120" s="180">
        <v>3416820</v>
      </c>
      <c r="L120" s="102" t="s">
        <v>28</v>
      </c>
      <c r="M120" s="176" t="s">
        <v>244</v>
      </c>
      <c r="N120" s="181" t="s">
        <v>244</v>
      </c>
    </row>
    <row r="121" spans="1:14" x14ac:dyDescent="0.5">
      <c r="A121" s="102"/>
      <c r="B121" s="84"/>
      <c r="C121" s="163"/>
      <c r="D121" s="176"/>
      <c r="E121" s="176"/>
      <c r="F121" s="182"/>
      <c r="G121" s="183"/>
      <c r="H121" s="183"/>
      <c r="I121" s="182"/>
      <c r="L121" s="176"/>
      <c r="M121" s="176" t="s">
        <v>245</v>
      </c>
      <c r="N121" s="181" t="s">
        <v>246</v>
      </c>
    </row>
    <row r="122" spans="1:14" s="57" customFormat="1" x14ac:dyDescent="0.5">
      <c r="A122" s="103"/>
      <c r="B122" s="85"/>
      <c r="C122" s="185"/>
      <c r="D122" s="167"/>
      <c r="E122" s="167"/>
      <c r="F122" s="151"/>
      <c r="G122" s="186"/>
      <c r="H122" s="186"/>
      <c r="I122" s="151"/>
      <c r="K122" s="187"/>
      <c r="L122" s="167"/>
      <c r="M122" s="167"/>
      <c r="N122" s="188"/>
    </row>
    <row r="123" spans="1:14" x14ac:dyDescent="0.5">
      <c r="A123" s="170">
        <v>59</v>
      </c>
      <c r="B123" s="84" t="s">
        <v>247</v>
      </c>
      <c r="C123" s="163">
        <v>128400</v>
      </c>
      <c r="D123" s="176">
        <v>128400</v>
      </c>
      <c r="E123" s="176" t="s">
        <v>25</v>
      </c>
      <c r="F123" s="182" t="s">
        <v>248</v>
      </c>
      <c r="G123" s="183" t="s">
        <v>249</v>
      </c>
      <c r="H123" s="183">
        <v>128400</v>
      </c>
      <c r="I123" s="182" t="s">
        <v>248</v>
      </c>
      <c r="J123" s="11" t="s">
        <v>249</v>
      </c>
      <c r="K123" s="184">
        <v>128400</v>
      </c>
      <c r="L123" s="176" t="s">
        <v>28</v>
      </c>
      <c r="M123" s="176" t="s">
        <v>250</v>
      </c>
      <c r="N123" s="181" t="s">
        <v>250</v>
      </c>
    </row>
    <row r="124" spans="1:14" x14ac:dyDescent="0.5">
      <c r="A124" s="102"/>
      <c r="B124" s="84"/>
      <c r="C124" s="163"/>
      <c r="D124" s="102"/>
      <c r="E124" s="176"/>
      <c r="F124" s="65"/>
      <c r="G124" s="183"/>
      <c r="H124" s="183"/>
      <c r="I124" s="182"/>
      <c r="L124" s="176"/>
      <c r="M124" s="176" t="s">
        <v>251</v>
      </c>
      <c r="N124" s="189" t="s">
        <v>252</v>
      </c>
    </row>
    <row r="125" spans="1:14" s="57" customFormat="1" x14ac:dyDescent="0.5">
      <c r="A125" s="103"/>
      <c r="B125" s="85"/>
      <c r="C125" s="185"/>
      <c r="D125" s="103"/>
      <c r="E125" s="167"/>
      <c r="F125" s="53"/>
      <c r="G125" s="186"/>
      <c r="H125" s="186"/>
      <c r="I125" s="151"/>
      <c r="K125" s="187"/>
      <c r="L125" s="167"/>
      <c r="M125" s="167"/>
      <c r="N125" s="190"/>
    </row>
    <row r="126" spans="1:14" x14ac:dyDescent="0.5">
      <c r="A126" s="102">
        <v>60</v>
      </c>
      <c r="B126" s="84" t="s">
        <v>253</v>
      </c>
      <c r="C126" s="163">
        <v>480000</v>
      </c>
      <c r="D126" s="102">
        <v>480000</v>
      </c>
      <c r="E126" s="102" t="s">
        <v>25</v>
      </c>
      <c r="F126" s="65" t="s">
        <v>254</v>
      </c>
      <c r="G126" s="183" t="s">
        <v>255</v>
      </c>
      <c r="H126" s="183">
        <v>480000</v>
      </c>
      <c r="I126" s="182" t="s">
        <v>254</v>
      </c>
      <c r="J126" s="11" t="s">
        <v>255</v>
      </c>
      <c r="K126" s="184">
        <v>480000</v>
      </c>
      <c r="L126" s="176" t="s">
        <v>28</v>
      </c>
      <c r="M126" s="102" t="s">
        <v>256</v>
      </c>
      <c r="N126" s="189" t="s">
        <v>256</v>
      </c>
    </row>
    <row r="127" spans="1:14" x14ac:dyDescent="0.5">
      <c r="A127" s="102"/>
      <c r="B127" s="84" t="s">
        <v>257</v>
      </c>
      <c r="C127" s="163"/>
      <c r="D127" s="102"/>
      <c r="E127" s="176"/>
      <c r="F127" s="65"/>
      <c r="G127" s="183"/>
      <c r="H127" s="183"/>
      <c r="I127" s="65"/>
      <c r="L127" s="102"/>
      <c r="M127" s="102" t="s">
        <v>258</v>
      </c>
      <c r="N127" s="189" t="s">
        <v>187</v>
      </c>
    </row>
    <row r="128" spans="1:14" s="57" customFormat="1" x14ac:dyDescent="0.5">
      <c r="A128" s="103"/>
      <c r="B128" s="84"/>
      <c r="C128" s="36"/>
      <c r="D128" s="102"/>
      <c r="E128" s="102"/>
      <c r="F128" s="65"/>
      <c r="G128" s="183"/>
      <c r="H128" s="183"/>
      <c r="I128" s="65"/>
      <c r="J128" s="11"/>
      <c r="K128" s="184"/>
      <c r="L128" s="102"/>
      <c r="M128" s="102"/>
      <c r="N128" s="189"/>
    </row>
    <row r="129" spans="1:14" x14ac:dyDescent="0.5">
      <c r="A129" s="170">
        <v>61</v>
      </c>
      <c r="B129" s="162" t="s">
        <v>259</v>
      </c>
      <c r="C129" s="132">
        <v>264000</v>
      </c>
      <c r="D129" s="170">
        <v>264000</v>
      </c>
      <c r="E129" s="170" t="s">
        <v>25</v>
      </c>
      <c r="F129" s="191" t="s">
        <v>260</v>
      </c>
      <c r="G129" s="192" t="s">
        <v>260</v>
      </c>
      <c r="H129" s="192" t="s">
        <v>261</v>
      </c>
      <c r="I129" s="191" t="s">
        <v>260</v>
      </c>
      <c r="J129" s="193" t="s">
        <v>260</v>
      </c>
      <c r="K129" s="194" t="s">
        <v>261</v>
      </c>
      <c r="L129" s="170" t="s">
        <v>28</v>
      </c>
      <c r="M129" s="170" t="s">
        <v>262</v>
      </c>
      <c r="N129" s="195" t="s">
        <v>262</v>
      </c>
    </row>
    <row r="130" spans="1:14" x14ac:dyDescent="0.5">
      <c r="A130" s="102"/>
      <c r="B130" s="84"/>
      <c r="C130" s="36"/>
      <c r="D130" s="102"/>
      <c r="E130" s="102"/>
      <c r="F130" s="196" t="s">
        <v>263</v>
      </c>
      <c r="G130" s="197" t="s">
        <v>263</v>
      </c>
      <c r="H130" s="197">
        <v>264000</v>
      </c>
      <c r="I130" s="196" t="s">
        <v>263</v>
      </c>
      <c r="L130" s="102"/>
      <c r="M130" s="102" t="s">
        <v>264</v>
      </c>
      <c r="N130" s="189" t="s">
        <v>264</v>
      </c>
    </row>
    <row r="131" spans="1:14" s="57" customFormat="1" x14ac:dyDescent="0.5">
      <c r="A131" s="103"/>
      <c r="B131" s="85"/>
      <c r="C131" s="148"/>
      <c r="D131" s="103"/>
      <c r="E131" s="103"/>
      <c r="F131" s="198" t="s">
        <v>265</v>
      </c>
      <c r="G131" s="199"/>
      <c r="H131" s="199"/>
      <c r="I131" s="198" t="s">
        <v>265</v>
      </c>
      <c r="J131" s="57" t="s">
        <v>263</v>
      </c>
      <c r="K131" s="187">
        <v>264000</v>
      </c>
      <c r="L131" s="103"/>
      <c r="M131" s="46" t="s">
        <v>266</v>
      </c>
      <c r="N131" s="92" t="s">
        <v>266</v>
      </c>
    </row>
    <row r="132" spans="1:14" s="209" customFormat="1" x14ac:dyDescent="0.5">
      <c r="A132" s="200">
        <v>62</v>
      </c>
      <c r="B132" s="201" t="s">
        <v>267</v>
      </c>
      <c r="C132" s="62">
        <v>458167</v>
      </c>
      <c r="D132" s="202">
        <f t="shared" ref="D132" si="7">+C132</f>
        <v>458167</v>
      </c>
      <c r="E132" s="58" t="s">
        <v>25</v>
      </c>
      <c r="F132" s="200" t="str">
        <f t="shared" ref="F132" si="8">+G132&amp;", "&amp;H132&amp;" บาท"</f>
        <v>ห้างหุ้นส่วนจำกัด  ยูเนี่ยนเปอร์เฟคท์, 458167 บาท</v>
      </c>
      <c r="G132" s="203" t="s">
        <v>268</v>
      </c>
      <c r="H132" s="204">
        <v>458167</v>
      </c>
      <c r="I132" s="205" t="str">
        <f t="shared" ref="I132" si="9">+J132&amp;", "&amp;K132&amp;" บาท"</f>
        <v>ห้างหุ้นส่วนจำกัด ยูเนี่ยนเปอร์เฟคท์, 458167 บาท</v>
      </c>
      <c r="J132" s="206" t="s">
        <v>269</v>
      </c>
      <c r="K132" s="207">
        <v>458167</v>
      </c>
      <c r="L132" s="200" t="s">
        <v>28</v>
      </c>
      <c r="M132" s="172" t="str">
        <f>+N132</f>
        <v>ใบสั่งจ้าง 2/2568</v>
      </c>
      <c r="N132" s="208" t="s">
        <v>270</v>
      </c>
    </row>
    <row r="133" spans="1:14" s="209" customFormat="1" x14ac:dyDescent="0.5">
      <c r="A133" s="200"/>
      <c r="B133" s="210" t="s">
        <v>271</v>
      </c>
      <c r="C133" s="211"/>
      <c r="D133" s="212"/>
      <c r="E133" s="200"/>
      <c r="F133" s="200"/>
      <c r="G133" s="213"/>
      <c r="H133" s="214"/>
      <c r="I133" s="205"/>
      <c r="J133" s="215"/>
      <c r="K133" s="216"/>
      <c r="L133" s="200"/>
      <c r="M133" s="172" t="str">
        <f>"ลว. "&amp;N133</f>
        <v>ลว. 25 ต.ค. 2567</v>
      </c>
      <c r="N133" s="208" t="s">
        <v>51</v>
      </c>
    </row>
    <row r="134" spans="1:14" s="228" customFormat="1" x14ac:dyDescent="0.5">
      <c r="A134" s="217"/>
      <c r="B134" s="218"/>
      <c r="C134" s="50"/>
      <c r="D134" s="219"/>
      <c r="E134" s="220"/>
      <c r="F134" s="217"/>
      <c r="G134" s="221"/>
      <c r="H134" s="222"/>
      <c r="I134" s="223"/>
      <c r="J134" s="224"/>
      <c r="K134" s="225"/>
      <c r="L134" s="217"/>
      <c r="M134" s="226"/>
      <c r="N134" s="227"/>
    </row>
    <row r="135" spans="1:14" s="209" customFormat="1" hidden="1" x14ac:dyDescent="0.5">
      <c r="A135" s="200">
        <v>63</v>
      </c>
      <c r="B135" s="229" t="s">
        <v>272</v>
      </c>
      <c r="C135" s="62">
        <v>14600</v>
      </c>
      <c r="D135" s="62">
        <f>+C135</f>
        <v>14600</v>
      </c>
      <c r="E135" s="200" t="s">
        <v>25</v>
      </c>
      <c r="F135" s="200" t="str">
        <f t="shared" ref="F135:F150" si="10">+G135&amp;","&amp;H135&amp;" บาท"</f>
        <v>ห้างหุ้นส่วนจำกัด สยามธุรภัณฑ์,14600 บาท</v>
      </c>
      <c r="G135" s="230" t="s">
        <v>273</v>
      </c>
      <c r="H135" s="231">
        <v>14600</v>
      </c>
      <c r="I135" s="62" t="str">
        <f t="shared" ref="I135:I150" si="11">+J135&amp;","&amp;K135&amp;" บาท"</f>
        <v>ห้างหุ้นส่วนจำกัด สยามธุรภัณฑ์,14600 บาท</v>
      </c>
      <c r="J135" s="232" t="s">
        <v>273</v>
      </c>
      <c r="K135" s="231">
        <v>14600</v>
      </c>
      <c r="L135" s="200" t="s">
        <v>28</v>
      </c>
      <c r="M135" s="309" t="s">
        <v>95</v>
      </c>
      <c r="N135" s="233" t="s">
        <v>274</v>
      </c>
    </row>
    <row r="136" spans="1:14" s="209" customFormat="1" hidden="1" x14ac:dyDescent="0.5">
      <c r="A136" s="200"/>
      <c r="B136" s="229" t="s">
        <v>275</v>
      </c>
      <c r="C136" s="22"/>
      <c r="D136" s="62"/>
      <c r="E136" s="234"/>
      <c r="F136" s="235"/>
      <c r="G136" s="230"/>
      <c r="H136" s="23"/>
      <c r="I136" s="39"/>
      <c r="J136" s="230" t="s">
        <v>276</v>
      </c>
      <c r="K136" s="23"/>
      <c r="L136" s="234"/>
      <c r="M136" s="310"/>
      <c r="N136" s="237"/>
    </row>
    <row r="137" spans="1:14" s="228" customFormat="1" hidden="1" x14ac:dyDescent="0.5">
      <c r="A137" s="217"/>
      <c r="B137" s="238"/>
      <c r="C137" s="239"/>
      <c r="D137" s="50"/>
      <c r="E137" s="238"/>
      <c r="F137" s="240"/>
      <c r="G137" s="241"/>
      <c r="H137" s="30"/>
      <c r="I137" s="108"/>
      <c r="J137" s="242"/>
      <c r="K137" s="30"/>
      <c r="L137" s="238"/>
      <c r="M137" s="311"/>
      <c r="N137" s="243"/>
    </row>
    <row r="138" spans="1:14" s="244" customFormat="1" ht="20.25" hidden="1" customHeight="1" x14ac:dyDescent="0.5">
      <c r="A138" s="211">
        <v>64</v>
      </c>
      <c r="B138" s="229" t="s">
        <v>272</v>
      </c>
      <c r="C138" s="62">
        <v>14600</v>
      </c>
      <c r="D138" s="62">
        <f>+C138</f>
        <v>14600</v>
      </c>
      <c r="E138" s="200" t="s">
        <v>25</v>
      </c>
      <c r="F138" s="200" t="str">
        <f t="shared" si="10"/>
        <v>ห้างหุ้นส่วนจำกัด สยามธุรภัณฑ์,14600 บาท</v>
      </c>
      <c r="G138" s="230" t="s">
        <v>273</v>
      </c>
      <c r="H138" s="231">
        <v>14600</v>
      </c>
      <c r="I138" s="205" t="str">
        <f t="shared" si="11"/>
        <v>ห้างหุ้นส่วนจำกัด สยามธุรภัณฑ์,14600 บาท</v>
      </c>
      <c r="J138" s="230" t="s">
        <v>273</v>
      </c>
      <c r="K138" s="231">
        <v>14600</v>
      </c>
      <c r="L138" s="200" t="s">
        <v>28</v>
      </c>
      <c r="M138" s="309" t="s">
        <v>95</v>
      </c>
      <c r="N138" s="233" t="s">
        <v>274</v>
      </c>
    </row>
    <row r="139" spans="1:14" s="244" customFormat="1" ht="20.25" hidden="1" x14ac:dyDescent="0.5">
      <c r="A139" s="211"/>
      <c r="B139" s="229" t="s">
        <v>277</v>
      </c>
      <c r="C139" s="22"/>
      <c r="D139" s="62"/>
      <c r="E139" s="234"/>
      <c r="F139" s="235"/>
      <c r="G139" s="245"/>
      <c r="H139" s="23"/>
      <c r="I139" s="246"/>
      <c r="J139" s="245"/>
      <c r="K139" s="23"/>
      <c r="L139" s="234"/>
      <c r="M139" s="310"/>
      <c r="N139" s="237"/>
    </row>
    <row r="140" spans="1:14" s="244" customFormat="1" ht="20.25" hidden="1" x14ac:dyDescent="0.5">
      <c r="A140" s="211"/>
      <c r="B140" s="247" t="s">
        <v>278</v>
      </c>
      <c r="C140" s="22"/>
      <c r="D140" s="62"/>
      <c r="E140" s="234"/>
      <c r="F140" s="235"/>
      <c r="G140" s="245"/>
      <c r="H140" s="23"/>
      <c r="I140" s="246"/>
      <c r="J140" s="245"/>
      <c r="K140" s="23"/>
      <c r="L140" s="234"/>
      <c r="M140" s="310"/>
      <c r="N140" s="237"/>
    </row>
    <row r="141" spans="1:14" s="251" customFormat="1" ht="20.25" hidden="1" x14ac:dyDescent="0.5">
      <c r="A141" s="248"/>
      <c r="B141" s="249"/>
      <c r="C141" s="239"/>
      <c r="D141" s="50"/>
      <c r="E141" s="238"/>
      <c r="F141" s="240"/>
      <c r="G141" s="242"/>
      <c r="H141" s="30"/>
      <c r="I141" s="250"/>
      <c r="J141" s="242"/>
      <c r="K141" s="30"/>
      <c r="L141" s="238"/>
      <c r="M141" s="311"/>
      <c r="N141" s="243"/>
    </row>
    <row r="142" spans="1:14" s="244" customFormat="1" ht="20.25" hidden="1" customHeight="1" x14ac:dyDescent="0.5">
      <c r="A142" s="211">
        <v>65</v>
      </c>
      <c r="B142" s="229" t="s">
        <v>272</v>
      </c>
      <c r="C142" s="62">
        <v>14600</v>
      </c>
      <c r="D142" s="62">
        <f>+C142</f>
        <v>14600</v>
      </c>
      <c r="E142" s="200" t="s">
        <v>25</v>
      </c>
      <c r="F142" s="200" t="str">
        <f t="shared" si="10"/>
        <v>ห้างหุ้นส่วนจำกัด สยามธุรภัณฑ์,14600 บาท</v>
      </c>
      <c r="G142" s="230" t="s">
        <v>273</v>
      </c>
      <c r="H142" s="231">
        <v>14600</v>
      </c>
      <c r="I142" s="205" t="str">
        <f t="shared" si="11"/>
        <v>ห้างหุ้นส่วนจำกัด สยามธุรภัณฑ์,14600 บาท</v>
      </c>
      <c r="J142" s="252" t="s">
        <v>273</v>
      </c>
      <c r="K142" s="231">
        <v>14600</v>
      </c>
      <c r="L142" s="200" t="s">
        <v>28</v>
      </c>
      <c r="M142" s="309" t="s">
        <v>95</v>
      </c>
      <c r="N142" s="233" t="s">
        <v>274</v>
      </c>
    </row>
    <row r="143" spans="1:14" s="244" customFormat="1" ht="20.25" hidden="1" x14ac:dyDescent="0.5">
      <c r="A143" s="211"/>
      <c r="B143" s="229" t="s">
        <v>277</v>
      </c>
      <c r="C143" s="22"/>
      <c r="D143" s="62"/>
      <c r="E143" s="234"/>
      <c r="F143" s="235"/>
      <c r="G143" s="253"/>
      <c r="H143" s="23"/>
      <c r="I143" s="246"/>
      <c r="J143" s="254"/>
      <c r="K143" s="23"/>
      <c r="L143" s="234"/>
      <c r="M143" s="310"/>
      <c r="N143" s="237"/>
    </row>
    <row r="144" spans="1:14" s="244" customFormat="1" ht="20.25" hidden="1" x14ac:dyDescent="0.5">
      <c r="A144" s="211"/>
      <c r="B144" s="247" t="s">
        <v>279</v>
      </c>
      <c r="C144" s="22"/>
      <c r="D144" s="62"/>
      <c r="E144" s="234"/>
      <c r="F144" s="235"/>
      <c r="G144" s="253"/>
      <c r="H144" s="23"/>
      <c r="I144" s="246"/>
      <c r="J144" s="254"/>
      <c r="K144" s="23"/>
      <c r="L144" s="234"/>
      <c r="M144" s="310"/>
      <c r="N144" s="237"/>
    </row>
    <row r="145" spans="1:14" s="251" customFormat="1" ht="20.25" hidden="1" x14ac:dyDescent="0.5">
      <c r="A145" s="248"/>
      <c r="B145" s="249"/>
      <c r="C145" s="239"/>
      <c r="D145" s="50"/>
      <c r="E145" s="238"/>
      <c r="F145" s="240"/>
      <c r="G145" s="255"/>
      <c r="H145" s="30"/>
      <c r="I145" s="250"/>
      <c r="J145" s="256"/>
      <c r="K145" s="30"/>
      <c r="L145" s="238"/>
      <c r="M145" s="311"/>
      <c r="N145" s="243"/>
    </row>
    <row r="146" spans="1:14" s="244" customFormat="1" ht="20.25" hidden="1" customHeight="1" x14ac:dyDescent="0.5">
      <c r="A146" s="200">
        <v>66</v>
      </c>
      <c r="B146" s="229" t="s">
        <v>272</v>
      </c>
      <c r="C146" s="62">
        <v>14600</v>
      </c>
      <c r="D146" s="62">
        <f>+C146</f>
        <v>14600</v>
      </c>
      <c r="E146" s="200" t="s">
        <v>25</v>
      </c>
      <c r="F146" s="200" t="str">
        <f t="shared" si="10"/>
        <v>ห้างหุ้นส่วนจำกัด สยามธุรภัณฑ์,14600 บาท</v>
      </c>
      <c r="G146" s="230" t="s">
        <v>273</v>
      </c>
      <c r="H146" s="231">
        <v>14600</v>
      </c>
      <c r="I146" s="205" t="str">
        <f t="shared" si="11"/>
        <v>ห้างหุ้นส่วนจำกัด สยามธุรภัณฑ์,14600 บาท</v>
      </c>
      <c r="J146" s="230" t="s">
        <v>273</v>
      </c>
      <c r="K146" s="231">
        <v>14600</v>
      </c>
      <c r="L146" s="200" t="s">
        <v>28</v>
      </c>
      <c r="M146" s="309" t="s">
        <v>95</v>
      </c>
      <c r="N146" s="233" t="s">
        <v>274</v>
      </c>
    </row>
    <row r="147" spans="1:14" s="244" customFormat="1" ht="20.25" hidden="1" x14ac:dyDescent="0.5">
      <c r="A147" s="200"/>
      <c r="B147" s="229" t="s">
        <v>277</v>
      </c>
      <c r="C147" s="22"/>
      <c r="D147" s="62"/>
      <c r="E147" s="234"/>
      <c r="F147" s="235"/>
      <c r="G147" s="257"/>
      <c r="H147" s="23"/>
      <c r="I147" s="246"/>
      <c r="J147" s="245"/>
      <c r="K147" s="23"/>
      <c r="L147" s="234"/>
      <c r="M147" s="310"/>
      <c r="N147" s="237"/>
    </row>
    <row r="148" spans="1:14" s="244" customFormat="1" ht="20.25" hidden="1" x14ac:dyDescent="0.5">
      <c r="A148" s="200"/>
      <c r="B148" s="247" t="s">
        <v>280</v>
      </c>
      <c r="C148" s="22"/>
      <c r="D148" s="62"/>
      <c r="E148" s="234"/>
      <c r="F148" s="235"/>
      <c r="G148" s="257"/>
      <c r="H148" s="23"/>
      <c r="I148" s="246"/>
      <c r="J148" s="245"/>
      <c r="K148" s="23"/>
      <c r="L148" s="234"/>
      <c r="M148" s="310"/>
      <c r="N148" s="237"/>
    </row>
    <row r="149" spans="1:14" s="251" customFormat="1" ht="20.25" hidden="1" x14ac:dyDescent="0.5">
      <c r="A149" s="217"/>
      <c r="B149" s="249"/>
      <c r="C149" s="239"/>
      <c r="D149" s="50"/>
      <c r="E149" s="238"/>
      <c r="F149" s="240"/>
      <c r="G149" s="241"/>
      <c r="H149" s="30"/>
      <c r="I149" s="250"/>
      <c r="J149" s="242"/>
      <c r="K149" s="30"/>
      <c r="L149" s="238"/>
      <c r="M149" s="311"/>
      <c r="N149" s="243"/>
    </row>
    <row r="150" spans="1:14" s="244" customFormat="1" ht="20.25" hidden="1" customHeight="1" x14ac:dyDescent="0.5">
      <c r="A150" s="211">
        <v>67</v>
      </c>
      <c r="B150" s="229" t="s">
        <v>272</v>
      </c>
      <c r="C150" s="62">
        <v>14600</v>
      </c>
      <c r="D150" s="62">
        <f>+C150</f>
        <v>14600</v>
      </c>
      <c r="E150" s="200" t="s">
        <v>25</v>
      </c>
      <c r="F150" s="200" t="str">
        <f t="shared" si="10"/>
        <v>ห้างหุ้นส่วนจำกัด สยามธุรภัณฑ์,14600 บาท</v>
      </c>
      <c r="G150" s="230" t="s">
        <v>273</v>
      </c>
      <c r="H150" s="231">
        <v>14600</v>
      </c>
      <c r="I150" s="205" t="str">
        <f t="shared" si="11"/>
        <v>ห้างหุ้นส่วนจำกัด สยามธุรภัณฑ์,14600 บาท</v>
      </c>
      <c r="J150" s="230" t="s">
        <v>273</v>
      </c>
      <c r="K150" s="231">
        <v>14600</v>
      </c>
      <c r="L150" s="200" t="s">
        <v>28</v>
      </c>
      <c r="M150" s="309" t="s">
        <v>95</v>
      </c>
      <c r="N150" s="233" t="s">
        <v>274</v>
      </c>
    </row>
    <row r="151" spans="1:14" s="244" customFormat="1" ht="20.25" hidden="1" x14ac:dyDescent="0.5">
      <c r="A151" s="211"/>
      <c r="B151" s="229" t="s">
        <v>277</v>
      </c>
      <c r="C151" s="22"/>
      <c r="D151" s="62"/>
      <c r="E151" s="234"/>
      <c r="F151" s="235"/>
      <c r="G151" s="245"/>
      <c r="H151" s="23"/>
      <c r="I151" s="246"/>
      <c r="J151" s="245"/>
      <c r="K151" s="23"/>
      <c r="L151" s="234"/>
      <c r="M151" s="310"/>
      <c r="N151" s="237"/>
    </row>
    <row r="152" spans="1:14" s="244" customFormat="1" ht="20.25" hidden="1" x14ac:dyDescent="0.5">
      <c r="A152" s="211"/>
      <c r="B152" s="247" t="s">
        <v>281</v>
      </c>
      <c r="C152" s="22"/>
      <c r="D152" s="62"/>
      <c r="E152" s="234"/>
      <c r="F152" s="235"/>
      <c r="G152" s="245"/>
      <c r="H152" s="23"/>
      <c r="I152" s="246"/>
      <c r="J152" s="245"/>
      <c r="K152" s="23"/>
      <c r="L152" s="234"/>
      <c r="M152" s="310"/>
      <c r="N152" s="237"/>
    </row>
    <row r="153" spans="1:14" s="251" customFormat="1" ht="20.25" hidden="1" x14ac:dyDescent="0.5">
      <c r="A153" s="248"/>
      <c r="B153" s="249"/>
      <c r="C153" s="239"/>
      <c r="D153" s="50"/>
      <c r="E153" s="238"/>
      <c r="F153" s="240"/>
      <c r="G153" s="242"/>
      <c r="H153" s="30"/>
      <c r="I153" s="250"/>
      <c r="J153" s="242"/>
      <c r="K153" s="30"/>
      <c r="L153" s="238"/>
      <c r="M153" s="311"/>
      <c r="N153" s="243"/>
    </row>
    <row r="154" spans="1:14" s="266" customFormat="1" ht="90.6" customHeight="1" x14ac:dyDescent="0.5">
      <c r="A154" s="240">
        <v>63</v>
      </c>
      <c r="B154" s="258" t="s">
        <v>282</v>
      </c>
      <c r="C154" s="108">
        <v>1890</v>
      </c>
      <c r="D154" s="259">
        <f>+C154</f>
        <v>1890</v>
      </c>
      <c r="E154" s="107" t="s">
        <v>25</v>
      </c>
      <c r="F154" s="240" t="str">
        <f t="shared" ref="F154:F157" si="12">+G154&amp;", "&amp;H154&amp;" บาท"</f>
        <v>นายสมศักดิ์ รอบรู้, 1890 บาท</v>
      </c>
      <c r="G154" s="260" t="s">
        <v>283</v>
      </c>
      <c r="H154" s="261">
        <v>1890</v>
      </c>
      <c r="I154" s="262" t="str">
        <f t="shared" ref="I154:I157" si="13">+J154&amp;", "&amp;K154&amp;" บาท"</f>
        <v>นายสมศักดิ์ รอบรู้, 1890 บาท</v>
      </c>
      <c r="J154" s="263" t="s">
        <v>283</v>
      </c>
      <c r="K154" s="264">
        <v>1890</v>
      </c>
      <c r="L154" s="240" t="s">
        <v>28</v>
      </c>
      <c r="M154" s="309" t="s">
        <v>95</v>
      </c>
      <c r="N154" s="265" t="s">
        <v>284</v>
      </c>
    </row>
    <row r="155" spans="1:14" s="209" customFormat="1" hidden="1" x14ac:dyDescent="0.5">
      <c r="A155" s="200"/>
      <c r="B155" s="229"/>
      <c r="C155" s="22"/>
      <c r="D155" s="202"/>
      <c r="E155" s="267"/>
      <c r="F155" s="200"/>
      <c r="G155" s="268"/>
      <c r="H155" s="269"/>
      <c r="I155" s="270"/>
      <c r="J155" s="271"/>
      <c r="K155" s="23"/>
      <c r="L155" s="234"/>
      <c r="M155" s="310"/>
      <c r="N155" s="237"/>
    </row>
    <row r="156" spans="1:14" s="228" customFormat="1" hidden="1" x14ac:dyDescent="0.5">
      <c r="A156" s="217"/>
      <c r="B156" s="238"/>
      <c r="C156" s="239"/>
      <c r="D156" s="219"/>
      <c r="E156" s="272"/>
      <c r="F156" s="217"/>
      <c r="G156" s="273"/>
      <c r="H156" s="274"/>
      <c r="I156" s="275"/>
      <c r="J156" s="276"/>
      <c r="K156" s="30"/>
      <c r="L156" s="238"/>
      <c r="M156" s="311"/>
      <c r="N156" s="243"/>
    </row>
    <row r="157" spans="1:14" s="209" customFormat="1" x14ac:dyDescent="0.5">
      <c r="A157" s="200">
        <v>64</v>
      </c>
      <c r="B157" s="229" t="s">
        <v>285</v>
      </c>
      <c r="C157" s="62">
        <v>2585</v>
      </c>
      <c r="D157" s="202">
        <f t="shared" ref="D157" si="14">+C157</f>
        <v>2585</v>
      </c>
      <c r="E157" s="61" t="s">
        <v>25</v>
      </c>
      <c r="F157" s="200" t="str">
        <f t="shared" si="12"/>
        <v>นายสมศักดิ์ รอบรู้, 2585 บาท</v>
      </c>
      <c r="G157" s="277" t="s">
        <v>283</v>
      </c>
      <c r="H157" s="278">
        <v>2585</v>
      </c>
      <c r="I157" s="270" t="str">
        <f t="shared" si="13"/>
        <v>นายสมศักดิ์ รอบรู้, 2585 บาท</v>
      </c>
      <c r="J157" s="232" t="s">
        <v>283</v>
      </c>
      <c r="K157" s="231">
        <v>2585</v>
      </c>
      <c r="L157" s="200" t="s">
        <v>28</v>
      </c>
      <c r="M157" s="310" t="s">
        <v>95</v>
      </c>
      <c r="N157" s="233" t="s">
        <v>286</v>
      </c>
    </row>
    <row r="158" spans="1:14" s="209" customFormat="1" x14ac:dyDescent="0.5">
      <c r="A158" s="200"/>
      <c r="B158" s="229" t="s">
        <v>287</v>
      </c>
      <c r="C158" s="22"/>
      <c r="D158" s="202"/>
      <c r="E158" s="267"/>
      <c r="F158" s="200"/>
      <c r="G158" s="268"/>
      <c r="H158" s="269"/>
      <c r="I158" s="270"/>
      <c r="J158" s="271"/>
      <c r="K158" s="23"/>
      <c r="L158" s="234"/>
      <c r="M158" s="310"/>
      <c r="N158" s="233"/>
    </row>
    <row r="159" spans="1:14" s="228" customFormat="1" ht="46.5" customHeight="1" x14ac:dyDescent="0.5">
      <c r="A159" s="217"/>
      <c r="B159" s="238"/>
      <c r="C159" s="239"/>
      <c r="D159" s="219"/>
      <c r="E159" s="272"/>
      <c r="F159" s="217"/>
      <c r="G159" s="273"/>
      <c r="H159" s="274"/>
      <c r="I159" s="275"/>
      <c r="J159" s="276"/>
      <c r="K159" s="30"/>
      <c r="L159" s="238"/>
      <c r="M159" s="311"/>
      <c r="N159" s="243"/>
    </row>
    <row r="160" spans="1:14" s="285" customFormat="1" ht="60.75" customHeight="1" x14ac:dyDescent="0.5">
      <c r="A160" s="279">
        <v>65</v>
      </c>
      <c r="B160" s="280" t="s">
        <v>272</v>
      </c>
      <c r="C160" s="62">
        <v>14600</v>
      </c>
      <c r="D160" s="62">
        <f t="shared" ref="D160" si="15">+C160</f>
        <v>14600</v>
      </c>
      <c r="E160" s="38" t="s">
        <v>25</v>
      </c>
      <c r="F160" s="279" t="str">
        <f t="shared" ref="F160" si="16">+G160&amp;", "&amp;H160&amp;" บาท"</f>
        <v>ห้างหุ้นส่วนจำกัด สยามธุรภัณฑ์, 14600 บาท</v>
      </c>
      <c r="G160" s="281" t="s">
        <v>273</v>
      </c>
      <c r="H160" s="278">
        <v>14600</v>
      </c>
      <c r="I160" s="282" t="str">
        <f t="shared" ref="I160" si="17">+J160&amp;", "&amp;K160&amp;" บาท"</f>
        <v>ห้างหุ้นส่วนจำกัด สยามธุรภัณฑ์, 14600 บาท</v>
      </c>
      <c r="J160" s="283" t="s">
        <v>273</v>
      </c>
      <c r="K160" s="231">
        <v>14600</v>
      </c>
      <c r="L160" s="279" t="s">
        <v>28</v>
      </c>
      <c r="M160" s="309" t="s">
        <v>95</v>
      </c>
      <c r="N160" s="284" t="s">
        <v>274</v>
      </c>
    </row>
    <row r="161" spans="1:14" s="285" customFormat="1" x14ac:dyDescent="0.5">
      <c r="A161" s="279"/>
      <c r="B161" s="280" t="s">
        <v>288</v>
      </c>
      <c r="C161" s="22"/>
      <c r="D161" s="62"/>
      <c r="E161" s="286"/>
      <c r="F161" s="279"/>
      <c r="G161" s="281"/>
      <c r="H161" s="269"/>
      <c r="I161" s="282"/>
      <c r="J161" s="287"/>
      <c r="K161" s="23"/>
      <c r="L161" s="288"/>
      <c r="M161" s="310"/>
      <c r="N161" s="289"/>
    </row>
    <row r="162" spans="1:14" s="298" customFormat="1" x14ac:dyDescent="0.5">
      <c r="A162" s="290"/>
      <c r="B162" s="291"/>
      <c r="C162" s="239"/>
      <c r="D162" s="50"/>
      <c r="E162" s="292"/>
      <c r="F162" s="290"/>
      <c r="G162" s="293"/>
      <c r="H162" s="274"/>
      <c r="I162" s="294"/>
      <c r="J162" s="295"/>
      <c r="K162" s="30"/>
      <c r="L162" s="296"/>
      <c r="M162" s="311"/>
      <c r="N162" s="297"/>
    </row>
  </sheetData>
  <mergeCells count="22"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  <mergeCell ref="M160:M162"/>
    <mergeCell ref="M73:M74"/>
    <mergeCell ref="M75:M76"/>
    <mergeCell ref="M77:M78"/>
    <mergeCell ref="M90:M91"/>
    <mergeCell ref="M135:M137"/>
    <mergeCell ref="M138:M141"/>
    <mergeCell ref="M142:M145"/>
    <mergeCell ref="M146:M149"/>
    <mergeCell ref="M150:M153"/>
    <mergeCell ref="M154:M156"/>
    <mergeCell ref="M157:M159"/>
  </mergeCells>
  <pageMargins left="0.5" right="0.18" top="0.39" bottom="0.28999999999999998" header="0.31496062992125984" footer="0.31496062992125984"/>
  <pageSetup paperSize="9" scale="45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4F854-748F-4619-83D2-8D8B9E8A48E5}">
  <dimension ref="A1:U181"/>
  <sheetViews>
    <sheetView topLeftCell="A158" zoomScaleNormal="100" zoomScaleSheetLayoutView="49" workbookViewId="0">
      <selection activeCell="D167" sqref="D167"/>
    </sheetView>
  </sheetViews>
  <sheetFormatPr defaultColWidth="9.140625" defaultRowHeight="24" x14ac:dyDescent="0.55000000000000004"/>
  <cols>
    <col min="1" max="1" width="7.7109375" style="647" customWidth="1"/>
    <col min="2" max="2" width="58.7109375" style="648" customWidth="1"/>
    <col min="3" max="3" width="19.140625" style="337" bestFit="1" customWidth="1"/>
    <col min="4" max="4" width="19.140625" style="649" bestFit="1" customWidth="1"/>
    <col min="5" max="5" width="25.140625" style="337" customWidth="1"/>
    <col min="6" max="6" width="38.42578125" style="337" customWidth="1"/>
    <col min="7" max="7" width="29.42578125" style="337" hidden="1" customWidth="1"/>
    <col min="8" max="8" width="14" style="337" hidden="1" customWidth="1"/>
    <col min="9" max="9" width="39" style="337" customWidth="1"/>
    <col min="10" max="10" width="33" style="337" hidden="1" customWidth="1"/>
    <col min="11" max="11" width="18.140625" style="337" hidden="1" customWidth="1"/>
    <col min="12" max="12" width="24.28515625" style="650" customWidth="1"/>
    <col min="13" max="13" width="66.140625" style="651" customWidth="1"/>
    <col min="14" max="14" width="34" style="337" hidden="1" customWidth="1"/>
    <col min="15" max="16384" width="9.140625" style="337"/>
  </cols>
  <sheetData>
    <row r="1" spans="1:21" x14ac:dyDescent="0.55000000000000004">
      <c r="A1" s="328"/>
      <c r="B1" s="329"/>
      <c r="C1" s="330"/>
      <c r="D1" s="331"/>
      <c r="E1" s="332"/>
      <c r="F1" s="332"/>
      <c r="G1" s="332"/>
      <c r="H1" s="330"/>
      <c r="I1" s="330"/>
      <c r="J1" s="332"/>
      <c r="K1" s="333"/>
      <c r="L1" s="334"/>
      <c r="M1" s="335" t="s">
        <v>0</v>
      </c>
      <c r="N1" s="336" t="s">
        <v>0</v>
      </c>
    </row>
    <row r="2" spans="1:21" x14ac:dyDescent="0.55000000000000004">
      <c r="A2" s="338" t="s">
        <v>289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</row>
    <row r="3" spans="1:21" x14ac:dyDescent="0.55000000000000004">
      <c r="A3" s="338" t="s">
        <v>2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</row>
    <row r="4" spans="1:21" x14ac:dyDescent="0.55000000000000004">
      <c r="A4" s="339" t="s">
        <v>290</v>
      </c>
      <c r="B4" s="339"/>
      <c r="C4" s="339"/>
      <c r="D4" s="339"/>
      <c r="E4" s="339"/>
      <c r="F4" s="338"/>
      <c r="G4" s="338"/>
      <c r="H4" s="338"/>
      <c r="I4" s="338"/>
      <c r="J4" s="339"/>
      <c r="K4" s="339"/>
      <c r="L4" s="339"/>
      <c r="M4" s="339"/>
      <c r="N4" s="339"/>
    </row>
    <row r="5" spans="1:21" x14ac:dyDescent="0.55000000000000004">
      <c r="A5" s="340" t="s">
        <v>4</v>
      </c>
      <c r="B5" s="340" t="s">
        <v>5</v>
      </c>
      <c r="C5" s="341" t="s">
        <v>6</v>
      </c>
      <c r="D5" s="342" t="s">
        <v>7</v>
      </c>
      <c r="E5" s="343" t="s">
        <v>8</v>
      </c>
      <c r="F5" s="344" t="s">
        <v>9</v>
      </c>
      <c r="G5" s="345" t="s">
        <v>9</v>
      </c>
      <c r="H5" s="346" t="s">
        <v>10</v>
      </c>
      <c r="I5" s="347" t="s">
        <v>11</v>
      </c>
      <c r="J5" s="348" t="s">
        <v>12</v>
      </c>
      <c r="K5" s="349" t="s">
        <v>13</v>
      </c>
      <c r="L5" s="350" t="s">
        <v>14</v>
      </c>
      <c r="M5" s="351" t="s">
        <v>15</v>
      </c>
      <c r="N5" s="352" t="s">
        <v>15</v>
      </c>
      <c r="O5" s="353"/>
    </row>
    <row r="6" spans="1:21" x14ac:dyDescent="0.55000000000000004">
      <c r="A6" s="354"/>
      <c r="B6" s="354"/>
      <c r="C6" s="355" t="s">
        <v>16</v>
      </c>
      <c r="D6" s="356"/>
      <c r="E6" s="357"/>
      <c r="F6" s="358" t="s">
        <v>17</v>
      </c>
      <c r="G6" s="338"/>
      <c r="H6" s="359"/>
      <c r="I6" s="360" t="s">
        <v>18</v>
      </c>
      <c r="J6" s="361"/>
      <c r="K6" s="362" t="s">
        <v>19</v>
      </c>
      <c r="L6" s="363" t="s">
        <v>20</v>
      </c>
      <c r="M6" s="364" t="s">
        <v>21</v>
      </c>
      <c r="N6" s="365" t="s">
        <v>21</v>
      </c>
      <c r="O6" s="353"/>
    </row>
    <row r="7" spans="1:21" x14ac:dyDescent="0.55000000000000004">
      <c r="A7" s="366"/>
      <c r="B7" s="366"/>
      <c r="C7" s="367" t="s">
        <v>22</v>
      </c>
      <c r="D7" s="367" t="s">
        <v>22</v>
      </c>
      <c r="E7" s="368"/>
      <c r="F7" s="369"/>
      <c r="G7" s="339"/>
      <c r="H7" s="370"/>
      <c r="I7" s="371"/>
      <c r="J7" s="372"/>
      <c r="K7" s="373"/>
      <c r="L7" s="374"/>
      <c r="M7" s="375" t="s">
        <v>23</v>
      </c>
      <c r="N7" s="376" t="s">
        <v>23</v>
      </c>
      <c r="O7" s="353"/>
    </row>
    <row r="8" spans="1:21" x14ac:dyDescent="0.55000000000000004">
      <c r="A8" s="377">
        <v>1</v>
      </c>
      <c r="B8" s="378" t="s">
        <v>291</v>
      </c>
      <c r="C8" s="379">
        <v>5000</v>
      </c>
      <c r="D8" s="380">
        <f>+C8</f>
        <v>5000</v>
      </c>
      <c r="E8" s="381" t="s">
        <v>25</v>
      </c>
      <c r="F8" s="382" t="str">
        <f>+G8&amp;", "&amp;H8&amp;" บาท"</f>
        <v>ร้านบอสโกถ่ายเอกสาร, 3782 บาท</v>
      </c>
      <c r="G8" s="383" t="s">
        <v>144</v>
      </c>
      <c r="H8" s="384">
        <v>3782</v>
      </c>
      <c r="I8" s="385" t="str">
        <f>+J8&amp;", "&amp;K8&amp;" บาท"</f>
        <v>ร้านบอสโกถ่ายเอกสาร, 3782 บาท</v>
      </c>
      <c r="J8" s="386" t="s">
        <v>144</v>
      </c>
      <c r="K8" s="387">
        <v>3782</v>
      </c>
      <c r="L8" s="388" t="s">
        <v>28</v>
      </c>
      <c r="M8" s="389" t="s">
        <v>95</v>
      </c>
      <c r="N8" s="390" t="s">
        <v>292</v>
      </c>
      <c r="O8" s="353"/>
    </row>
    <row r="9" spans="1:21" x14ac:dyDescent="0.55000000000000004">
      <c r="A9" s="382"/>
      <c r="B9" s="391" t="s">
        <v>293</v>
      </c>
      <c r="C9" s="392"/>
      <c r="D9" s="393"/>
      <c r="E9" s="394"/>
      <c r="F9" s="382"/>
      <c r="G9" s="395"/>
      <c r="H9" s="384"/>
      <c r="I9" s="385"/>
      <c r="J9" s="396"/>
      <c r="K9" s="397"/>
      <c r="L9" s="398"/>
      <c r="M9" s="389"/>
      <c r="N9" s="399" t="s">
        <v>294</v>
      </c>
      <c r="O9" s="353"/>
    </row>
    <row r="10" spans="1:21" s="413" customFormat="1" x14ac:dyDescent="0.55000000000000004">
      <c r="A10" s="400"/>
      <c r="B10" s="401"/>
      <c r="C10" s="402"/>
      <c r="D10" s="403"/>
      <c r="E10" s="404"/>
      <c r="F10" s="400"/>
      <c r="G10" s="405"/>
      <c r="H10" s="406"/>
      <c r="I10" s="407"/>
      <c r="J10" s="408"/>
      <c r="K10" s="409"/>
      <c r="L10" s="410"/>
      <c r="M10" s="411"/>
      <c r="N10" s="412"/>
      <c r="O10" s="353"/>
      <c r="P10" s="337"/>
      <c r="Q10" s="337"/>
      <c r="R10" s="337"/>
      <c r="S10" s="337"/>
      <c r="T10" s="337"/>
      <c r="U10" s="337"/>
    </row>
    <row r="11" spans="1:21" x14ac:dyDescent="0.55000000000000004">
      <c r="A11" s="382">
        <v>2</v>
      </c>
      <c r="B11" s="414" t="s">
        <v>295</v>
      </c>
      <c r="C11" s="392">
        <v>14664.35</v>
      </c>
      <c r="D11" s="393">
        <f t="shared" ref="D11:D65" si="0">+C11</f>
        <v>14664.35</v>
      </c>
      <c r="E11" s="415" t="s">
        <v>25</v>
      </c>
      <c r="F11" s="382" t="str">
        <f t="shared" ref="F11:F68" si="1">+G11&amp;", "&amp;H11&amp;" บาท"</f>
        <v>บริษัท วรจักร์ยนต์ จำกัด, 14664.35 บาท</v>
      </c>
      <c r="G11" s="383" t="s">
        <v>148</v>
      </c>
      <c r="H11" s="384">
        <v>14664.35</v>
      </c>
      <c r="I11" s="385" t="str">
        <f t="shared" ref="I11:I68" si="2">+J11&amp;", "&amp;K11&amp;" บาท"</f>
        <v>บริษัท วรจักร์ยนต์ จำกัด, 14664.35 บาท</v>
      </c>
      <c r="J11" s="416" t="s">
        <v>148</v>
      </c>
      <c r="K11" s="397">
        <v>14664.35</v>
      </c>
      <c r="L11" s="398" t="s">
        <v>28</v>
      </c>
      <c r="M11" s="89" t="str">
        <f>+N11</f>
        <v>ใบสั่งจ้าง 21/2568</v>
      </c>
      <c r="N11" s="399" t="s">
        <v>296</v>
      </c>
      <c r="O11" s="353"/>
    </row>
    <row r="12" spans="1:21" x14ac:dyDescent="0.55000000000000004">
      <c r="A12" s="382"/>
      <c r="B12" s="414"/>
      <c r="C12" s="392"/>
      <c r="D12" s="393"/>
      <c r="E12" s="394"/>
      <c r="F12" s="382"/>
      <c r="G12" s="395"/>
      <c r="H12" s="384"/>
      <c r="I12" s="385"/>
      <c r="J12" s="396"/>
      <c r="K12" s="397"/>
      <c r="L12" s="398"/>
      <c r="M12" s="89" t="str">
        <f>"ลว. "&amp;N12</f>
        <v>ลว. 4 พย 67</v>
      </c>
      <c r="N12" s="399" t="s">
        <v>297</v>
      </c>
      <c r="O12" s="353"/>
    </row>
    <row r="13" spans="1:21" s="413" customFormat="1" x14ac:dyDescent="0.55000000000000004">
      <c r="A13" s="400"/>
      <c r="B13" s="401"/>
      <c r="C13" s="402"/>
      <c r="D13" s="403"/>
      <c r="E13" s="404"/>
      <c r="F13" s="400"/>
      <c r="G13" s="405"/>
      <c r="H13" s="406"/>
      <c r="I13" s="407"/>
      <c r="J13" s="408"/>
      <c r="K13" s="409"/>
      <c r="L13" s="410"/>
      <c r="M13" s="417"/>
      <c r="N13" s="412"/>
      <c r="O13" s="353"/>
      <c r="P13" s="337"/>
      <c r="Q13" s="337"/>
      <c r="R13" s="337"/>
      <c r="S13" s="337"/>
      <c r="T13" s="337"/>
      <c r="U13" s="337"/>
    </row>
    <row r="14" spans="1:21" ht="44.25" x14ac:dyDescent="0.55000000000000004">
      <c r="A14" s="382">
        <v>3</v>
      </c>
      <c r="B14" s="418" t="s">
        <v>298</v>
      </c>
      <c r="C14" s="392">
        <v>100000</v>
      </c>
      <c r="D14" s="393">
        <f t="shared" si="0"/>
        <v>100000</v>
      </c>
      <c r="E14" s="415" t="s">
        <v>25</v>
      </c>
      <c r="F14" s="382" t="str">
        <f t="shared" si="1"/>
        <v>บริษัท ธีร์ บิสิเนสซัพพลาย จำกัด, 100000 บาท</v>
      </c>
      <c r="G14" s="383" t="s">
        <v>299</v>
      </c>
      <c r="H14" s="384">
        <v>100000</v>
      </c>
      <c r="I14" s="385" t="str">
        <f t="shared" si="2"/>
        <v>บริษัท ธีร์ บิสิเนสซัพพลาย จำกัด, 100000 บาท</v>
      </c>
      <c r="J14" s="416" t="s">
        <v>299</v>
      </c>
      <c r="K14" s="397">
        <v>100000</v>
      </c>
      <c r="L14" s="398" t="s">
        <v>28</v>
      </c>
      <c r="M14" s="89" t="str">
        <f>+N14</f>
        <v>ใบสั่งจ้าง 30/2568</v>
      </c>
      <c r="N14" s="399" t="s">
        <v>300</v>
      </c>
      <c r="O14" s="353"/>
    </row>
    <row r="15" spans="1:21" x14ac:dyDescent="0.55000000000000004">
      <c r="A15" s="382"/>
      <c r="B15" s="391"/>
      <c r="C15" s="392"/>
      <c r="D15" s="393"/>
      <c r="E15" s="419"/>
      <c r="F15" s="382"/>
      <c r="G15" s="395"/>
      <c r="H15" s="384"/>
      <c r="I15" s="385"/>
      <c r="J15" s="396"/>
      <c r="K15" s="397"/>
      <c r="L15" s="398"/>
      <c r="M15" s="89" t="str">
        <f>"ลว. "&amp;N15</f>
        <v>ลว. 11 พย 67</v>
      </c>
      <c r="N15" s="399" t="s">
        <v>301</v>
      </c>
      <c r="O15" s="353"/>
    </row>
    <row r="16" spans="1:21" s="413" customFormat="1" x14ac:dyDescent="0.55000000000000004">
      <c r="A16" s="400"/>
      <c r="B16" s="401"/>
      <c r="C16" s="402"/>
      <c r="D16" s="403"/>
      <c r="E16" s="404"/>
      <c r="F16" s="400"/>
      <c r="G16" s="405"/>
      <c r="H16" s="406"/>
      <c r="I16" s="407"/>
      <c r="J16" s="408"/>
      <c r="K16" s="409"/>
      <c r="L16" s="410"/>
      <c r="M16" s="417"/>
      <c r="N16" s="412"/>
      <c r="O16" s="353"/>
      <c r="P16" s="337"/>
      <c r="Q16" s="337"/>
      <c r="R16" s="337"/>
      <c r="S16" s="337"/>
      <c r="T16" s="337"/>
      <c r="U16" s="337"/>
    </row>
    <row r="17" spans="1:15" hidden="1" x14ac:dyDescent="0.55000000000000004">
      <c r="A17" s="382">
        <v>4</v>
      </c>
      <c r="B17" s="414" t="s">
        <v>302</v>
      </c>
      <c r="C17" s="420">
        <v>3641600</v>
      </c>
      <c r="D17" s="393">
        <f t="shared" si="0"/>
        <v>3641600</v>
      </c>
      <c r="E17" s="394" t="s">
        <v>303</v>
      </c>
      <c r="F17" s="382" t="str">
        <f t="shared" si="1"/>
        <v>บริษัท ซิสเต็มเอส จำกัด, 3416820 บาท</v>
      </c>
      <c r="G17" s="383" t="s">
        <v>243</v>
      </c>
      <c r="H17" s="384">
        <v>3416820</v>
      </c>
      <c r="I17" s="385" t="str">
        <f t="shared" si="2"/>
        <v>บริษัท ซิสเต็มเอส จำกัด, 3416820 บาท</v>
      </c>
      <c r="J17" s="416" t="s">
        <v>243</v>
      </c>
      <c r="K17" s="397">
        <v>3416820</v>
      </c>
      <c r="L17" s="398" t="s">
        <v>28</v>
      </c>
      <c r="M17" s="89" t="str">
        <f>+N17</f>
        <v>ส.23/2568</v>
      </c>
      <c r="N17" s="399" t="s">
        <v>244</v>
      </c>
      <c r="O17" s="353"/>
    </row>
    <row r="18" spans="1:15" hidden="1" x14ac:dyDescent="0.55000000000000004">
      <c r="A18" s="382"/>
      <c r="B18" s="391"/>
      <c r="C18" s="392"/>
      <c r="D18" s="393"/>
      <c r="E18" s="394"/>
      <c r="F18" s="382"/>
      <c r="G18" s="395"/>
      <c r="H18" s="384"/>
      <c r="I18" s="385"/>
      <c r="J18" s="396"/>
      <c r="K18" s="397"/>
      <c r="L18" s="398"/>
      <c r="M18" s="89" t="str">
        <f>"ลว. "&amp;N18</f>
        <v>ลว. 31 ตค 67</v>
      </c>
      <c r="N18" s="399" t="s">
        <v>246</v>
      </c>
      <c r="O18" s="353"/>
    </row>
    <row r="19" spans="1:15" hidden="1" x14ac:dyDescent="0.55000000000000004">
      <c r="A19" s="382"/>
      <c r="B19" s="414"/>
      <c r="C19" s="392"/>
      <c r="D19" s="393"/>
      <c r="E19" s="419"/>
      <c r="F19" s="382"/>
      <c r="G19" s="395"/>
      <c r="H19" s="384"/>
      <c r="I19" s="385"/>
      <c r="J19" s="396"/>
      <c r="K19" s="397"/>
      <c r="L19" s="398"/>
      <c r="M19" s="230"/>
      <c r="N19" s="399"/>
      <c r="O19" s="353"/>
    </row>
    <row r="20" spans="1:15" hidden="1" x14ac:dyDescent="0.55000000000000004">
      <c r="A20" s="382">
        <v>5</v>
      </c>
      <c r="B20" s="414" t="s">
        <v>304</v>
      </c>
      <c r="C20" s="392">
        <v>128400</v>
      </c>
      <c r="D20" s="393">
        <f t="shared" si="0"/>
        <v>128400</v>
      </c>
      <c r="E20" s="381" t="s">
        <v>25</v>
      </c>
      <c r="F20" s="382" t="str">
        <f t="shared" si="1"/>
        <v>บริษัท เตียวฮง สีสม จำกัด, 128400 บาท</v>
      </c>
      <c r="G20" s="383" t="s">
        <v>249</v>
      </c>
      <c r="H20" s="384">
        <v>128400</v>
      </c>
      <c r="I20" s="385" t="str">
        <f t="shared" si="2"/>
        <v>บริษัท เตียวฮง สีสม จำกัด, 128400 บาท</v>
      </c>
      <c r="J20" s="416" t="s">
        <v>249</v>
      </c>
      <c r="K20" s="397">
        <v>128400</v>
      </c>
      <c r="L20" s="398" t="s">
        <v>28</v>
      </c>
      <c r="M20" s="421" t="str">
        <f>+N20</f>
        <v>ใบสั่งจ้าง 18/2568</v>
      </c>
      <c r="N20" s="399" t="s">
        <v>250</v>
      </c>
      <c r="O20" s="353"/>
    </row>
    <row r="21" spans="1:15" hidden="1" x14ac:dyDescent="0.55000000000000004">
      <c r="A21" s="382"/>
      <c r="B21" s="414"/>
      <c r="C21" s="392"/>
      <c r="D21" s="393"/>
      <c r="E21" s="394"/>
      <c r="F21" s="382"/>
      <c r="G21" s="395"/>
      <c r="H21" s="384"/>
      <c r="I21" s="385"/>
      <c r="J21" s="396"/>
      <c r="K21" s="397"/>
      <c r="L21" s="398"/>
      <c r="M21" s="89" t="str">
        <f>"ลว. "&amp;N21</f>
        <v>ลว. 22 ตค 67</v>
      </c>
      <c r="N21" s="399" t="s">
        <v>252</v>
      </c>
      <c r="O21" s="353"/>
    </row>
    <row r="22" spans="1:15" hidden="1" x14ac:dyDescent="0.55000000000000004">
      <c r="A22" s="382"/>
      <c r="B22" s="414"/>
      <c r="C22" s="392"/>
      <c r="D22" s="393"/>
      <c r="E22" s="419"/>
      <c r="F22" s="382"/>
      <c r="G22" s="395"/>
      <c r="H22" s="384"/>
      <c r="I22" s="385"/>
      <c r="J22" s="396"/>
      <c r="K22" s="397"/>
      <c r="L22" s="398"/>
      <c r="M22" s="230"/>
      <c r="N22" s="399"/>
      <c r="O22" s="353"/>
    </row>
    <row r="23" spans="1:15" hidden="1" x14ac:dyDescent="0.55000000000000004">
      <c r="A23" s="382">
        <v>7</v>
      </c>
      <c r="B23" s="414" t="s">
        <v>253</v>
      </c>
      <c r="C23" s="392">
        <v>480000</v>
      </c>
      <c r="D23" s="393">
        <f t="shared" si="0"/>
        <v>480000</v>
      </c>
      <c r="E23" s="381" t="s">
        <v>25</v>
      </c>
      <c r="F23" s="382" t="str">
        <f t="shared" si="1"/>
        <v>บริษัท เอเดฟ โซลูชั่น พลัส จำกัด, 480000 บาท</v>
      </c>
      <c r="G23" s="383" t="s">
        <v>255</v>
      </c>
      <c r="H23" s="384">
        <v>480000</v>
      </c>
      <c r="I23" s="385" t="str">
        <f t="shared" si="2"/>
        <v>บริษัท เอเดฟ โซลูชั่น พลัส จำกัด, 480000 บาท</v>
      </c>
      <c r="J23" s="416" t="s">
        <v>255</v>
      </c>
      <c r="K23" s="397">
        <v>480000</v>
      </c>
      <c r="L23" s="398" t="s">
        <v>28</v>
      </c>
      <c r="M23" s="421" t="str">
        <f>+N23</f>
        <v>ใบสั่งจ้าง 16/2568</v>
      </c>
      <c r="N23" s="399" t="s">
        <v>256</v>
      </c>
      <c r="O23" s="353"/>
    </row>
    <row r="24" spans="1:15" hidden="1" x14ac:dyDescent="0.55000000000000004">
      <c r="A24" s="382"/>
      <c r="B24" s="414" t="s">
        <v>305</v>
      </c>
      <c r="C24" s="392"/>
      <c r="D24" s="393"/>
      <c r="E24" s="394"/>
      <c r="F24" s="382"/>
      <c r="G24" s="395"/>
      <c r="H24" s="384"/>
      <c r="I24" s="385"/>
      <c r="J24" s="396"/>
      <c r="K24" s="397"/>
      <c r="L24" s="398"/>
      <c r="M24" s="89" t="str">
        <f>"ลว. "&amp;N24</f>
        <v>ลว. 24 ตค 67</v>
      </c>
      <c r="N24" s="399" t="s">
        <v>187</v>
      </c>
      <c r="O24" s="353"/>
    </row>
    <row r="25" spans="1:15" hidden="1" x14ac:dyDescent="0.55000000000000004">
      <c r="A25" s="382"/>
      <c r="B25" s="414"/>
      <c r="C25" s="392"/>
      <c r="D25" s="393"/>
      <c r="E25" s="419"/>
      <c r="F25" s="382"/>
      <c r="G25" s="395"/>
      <c r="H25" s="384"/>
      <c r="I25" s="385"/>
      <c r="J25" s="396"/>
      <c r="K25" s="397"/>
      <c r="L25" s="398"/>
      <c r="M25" s="230"/>
      <c r="N25" s="399"/>
      <c r="O25" s="353"/>
    </row>
    <row r="26" spans="1:15" hidden="1" x14ac:dyDescent="0.55000000000000004">
      <c r="A26" s="382">
        <v>8</v>
      </c>
      <c r="B26" s="414" t="s">
        <v>259</v>
      </c>
      <c r="C26" s="392">
        <v>264000</v>
      </c>
      <c r="D26" s="393">
        <f t="shared" si="0"/>
        <v>264000</v>
      </c>
      <c r="E26" s="381" t="s">
        <v>25</v>
      </c>
      <c r="F26" s="382" t="str">
        <f t="shared" si="1"/>
        <v>นายพิภพ หลายชูไทย, 11000/เดือน บาท</v>
      </c>
      <c r="G26" s="383" t="s">
        <v>260</v>
      </c>
      <c r="H26" s="384" t="s">
        <v>261</v>
      </c>
      <c r="I26" s="385" t="str">
        <f t="shared" si="2"/>
        <v>นายพิภพ หลายชูไทย, 11000/เดือน บาท</v>
      </c>
      <c r="J26" s="416" t="s">
        <v>260</v>
      </c>
      <c r="K26" s="397" t="s">
        <v>261</v>
      </c>
      <c r="L26" s="398" t="s">
        <v>28</v>
      </c>
      <c r="M26" s="422" t="str">
        <f>+N26</f>
        <v>ส.20/2568</v>
      </c>
      <c r="N26" s="399" t="s">
        <v>262</v>
      </c>
      <c r="O26" s="353"/>
    </row>
    <row r="27" spans="1:15" hidden="1" x14ac:dyDescent="0.55000000000000004">
      <c r="A27" s="382"/>
      <c r="B27" s="414"/>
      <c r="C27" s="392"/>
      <c r="D27" s="393"/>
      <c r="E27" s="394"/>
      <c r="F27" s="382" t="str">
        <f t="shared" si="1"/>
        <v>นายอำพล วานิโช, 264000 บาท</v>
      </c>
      <c r="G27" s="395" t="s">
        <v>263</v>
      </c>
      <c r="H27" s="384">
        <v>264000</v>
      </c>
      <c r="I27" s="385" t="str">
        <f t="shared" si="2"/>
        <v>นายอำพล วานิโช, 264000 บาท</v>
      </c>
      <c r="J27" s="396" t="s">
        <v>263</v>
      </c>
      <c r="K27" s="397">
        <v>264000</v>
      </c>
      <c r="L27" s="398"/>
      <c r="M27" s="421" t="str">
        <f>+N27</f>
        <v>ส.19/2568</v>
      </c>
      <c r="N27" s="399" t="s">
        <v>264</v>
      </c>
      <c r="O27" s="353"/>
    </row>
    <row r="28" spans="1:15" hidden="1" x14ac:dyDescent="0.55000000000000004">
      <c r="A28" s="382"/>
      <c r="B28" s="414"/>
      <c r="C28" s="392"/>
      <c r="D28" s="393"/>
      <c r="E28" s="419"/>
      <c r="F28" s="382"/>
      <c r="G28" s="395"/>
      <c r="H28" s="384"/>
      <c r="I28" s="385"/>
      <c r="J28" s="396"/>
      <c r="K28" s="397"/>
      <c r="L28" s="398"/>
      <c r="M28" s="89" t="str">
        <f>"ลว. "&amp;N28</f>
        <v>ลว. 25 ตค 67</v>
      </c>
      <c r="N28" s="399" t="s">
        <v>146</v>
      </c>
      <c r="O28" s="353"/>
    </row>
    <row r="29" spans="1:15" hidden="1" x14ac:dyDescent="0.55000000000000004">
      <c r="A29" s="382">
        <v>9</v>
      </c>
      <c r="B29" s="414" t="s">
        <v>306</v>
      </c>
      <c r="C29" s="392">
        <v>65820</v>
      </c>
      <c r="D29" s="393">
        <f t="shared" si="0"/>
        <v>65820</v>
      </c>
      <c r="E29" s="381" t="s">
        <v>25</v>
      </c>
      <c r="F29" s="382" t="str">
        <f t="shared" si="1"/>
        <v>ร้านสหกรณ์เทเวศร์ จำกัด, 45780 บาท</v>
      </c>
      <c r="G29" s="383" t="s">
        <v>307</v>
      </c>
      <c r="H29" s="384">
        <v>45780</v>
      </c>
      <c r="I29" s="385" t="str">
        <f t="shared" si="2"/>
        <v>ร้านสหกรณ์เทเวศร์ จำกัด, 45780 บาท</v>
      </c>
      <c r="J29" s="416" t="s">
        <v>307</v>
      </c>
      <c r="K29" s="397">
        <v>45780</v>
      </c>
      <c r="L29" s="398" t="s">
        <v>28</v>
      </c>
      <c r="M29" s="421" t="str">
        <f>+N29</f>
        <v>กษ 1103/4758</v>
      </c>
      <c r="N29" s="399" t="s">
        <v>308</v>
      </c>
      <c r="O29" s="353"/>
    </row>
    <row r="30" spans="1:15" hidden="1" x14ac:dyDescent="0.55000000000000004">
      <c r="A30" s="382"/>
      <c r="B30" s="414"/>
      <c r="C30" s="392"/>
      <c r="D30" s="393"/>
      <c r="E30" s="394"/>
      <c r="F30" s="382"/>
      <c r="G30" s="395"/>
      <c r="H30" s="384"/>
      <c r="I30" s="385"/>
      <c r="J30" s="396"/>
      <c r="K30" s="397"/>
      <c r="L30" s="398"/>
      <c r="M30" s="89" t="str">
        <f>"ลว. "&amp;N30</f>
        <v>ลว. 23 กย 67</v>
      </c>
      <c r="N30" s="399" t="s">
        <v>309</v>
      </c>
      <c r="O30" s="353"/>
    </row>
    <row r="31" spans="1:15" hidden="1" x14ac:dyDescent="0.55000000000000004">
      <c r="A31" s="382"/>
      <c r="B31" s="414"/>
      <c r="C31" s="392"/>
      <c r="D31" s="393"/>
      <c r="E31" s="419"/>
      <c r="F31" s="382"/>
      <c r="G31" s="395"/>
      <c r="H31" s="384"/>
      <c r="I31" s="385"/>
      <c r="J31" s="396"/>
      <c r="K31" s="397"/>
      <c r="L31" s="398"/>
      <c r="M31" s="230"/>
      <c r="N31" s="399"/>
      <c r="O31" s="353"/>
    </row>
    <row r="32" spans="1:15" x14ac:dyDescent="0.55000000000000004">
      <c r="A32" s="382">
        <v>4</v>
      </c>
      <c r="B32" s="414" t="s">
        <v>310</v>
      </c>
      <c r="C32" s="420">
        <v>1779600</v>
      </c>
      <c r="D32" s="393">
        <f t="shared" si="0"/>
        <v>1779600</v>
      </c>
      <c r="E32" s="381" t="s">
        <v>25</v>
      </c>
      <c r="F32" s="382" t="str">
        <f t="shared" si="1"/>
        <v>บริษัท อินเตอร์ลิ้งค์ เทเลคอม จำกัด (มหาชน) , 1380000 บาท</v>
      </c>
      <c r="G32" s="383" t="s">
        <v>311</v>
      </c>
      <c r="H32" s="384">
        <v>1380000</v>
      </c>
      <c r="I32" s="385" t="str">
        <f t="shared" si="2"/>
        <v>บริษัท อินเตอร์ลิ้งค์ เทเลคอม จำกัด (มหาชน) , 1380000 บาท</v>
      </c>
      <c r="J32" s="416" t="s">
        <v>311</v>
      </c>
      <c r="K32" s="397">
        <v>1380000</v>
      </c>
      <c r="L32" s="398" t="s">
        <v>28</v>
      </c>
      <c r="M32" s="421" t="str">
        <f>+N32</f>
        <v>ส.27/2568</v>
      </c>
      <c r="N32" s="399" t="s">
        <v>312</v>
      </c>
      <c r="O32" s="353"/>
    </row>
    <row r="33" spans="1:21" x14ac:dyDescent="0.55000000000000004">
      <c r="A33" s="382"/>
      <c r="B33" s="414" t="s">
        <v>66</v>
      </c>
      <c r="C33" s="392"/>
      <c r="D33" s="393"/>
      <c r="E33" s="394"/>
      <c r="F33" s="382"/>
      <c r="G33" s="395"/>
      <c r="H33" s="384"/>
      <c r="I33" s="385"/>
      <c r="J33" s="396"/>
      <c r="K33" s="397"/>
      <c r="L33" s="398"/>
      <c r="M33" s="89" t="str">
        <f>"ลว. "&amp;N33</f>
        <v>ลว. 21 พย 67</v>
      </c>
      <c r="N33" s="399" t="s">
        <v>313</v>
      </c>
      <c r="O33" s="353"/>
    </row>
    <row r="34" spans="1:21" x14ac:dyDescent="0.55000000000000004">
      <c r="A34" s="382"/>
      <c r="B34" s="414"/>
      <c r="C34" s="392"/>
      <c r="D34" s="393"/>
      <c r="E34" s="419"/>
      <c r="F34" s="382"/>
      <c r="G34" s="395"/>
      <c r="H34" s="384"/>
      <c r="I34" s="385"/>
      <c r="J34" s="396"/>
      <c r="K34" s="397"/>
      <c r="L34" s="398"/>
      <c r="M34" s="230"/>
      <c r="N34" s="399"/>
      <c r="O34" s="353"/>
    </row>
    <row r="35" spans="1:21" s="413" customFormat="1" x14ac:dyDescent="0.55000000000000004">
      <c r="A35" s="400"/>
      <c r="B35" s="401"/>
      <c r="C35" s="402"/>
      <c r="D35" s="403"/>
      <c r="E35" s="404"/>
      <c r="F35" s="400"/>
      <c r="G35" s="405"/>
      <c r="H35" s="406"/>
      <c r="I35" s="407"/>
      <c r="J35" s="408"/>
      <c r="K35" s="409"/>
      <c r="L35" s="410"/>
      <c r="M35" s="417"/>
      <c r="N35" s="412"/>
      <c r="O35" s="353"/>
      <c r="P35" s="337"/>
      <c r="Q35" s="337"/>
      <c r="R35" s="337"/>
      <c r="S35" s="337"/>
      <c r="T35" s="337"/>
      <c r="U35" s="337"/>
    </row>
    <row r="36" spans="1:21" x14ac:dyDescent="0.55000000000000004">
      <c r="A36" s="382">
        <v>5</v>
      </c>
      <c r="B36" s="414" t="s">
        <v>314</v>
      </c>
      <c r="C36" s="392">
        <v>5082000</v>
      </c>
      <c r="D36" s="393">
        <f t="shared" si="0"/>
        <v>5082000</v>
      </c>
      <c r="E36" s="423" t="s">
        <v>303</v>
      </c>
      <c r="F36" s="382" t="str">
        <f t="shared" si="1"/>
        <v>ห้างหุ้นส่วนจำกัด เดอะ สกาย ซิสเต็มส์, 5066400 บาท</v>
      </c>
      <c r="G36" s="383" t="s">
        <v>135</v>
      </c>
      <c r="H36" s="384">
        <v>5066400</v>
      </c>
      <c r="I36" s="385" t="str">
        <f t="shared" si="2"/>
        <v>ห้างหุ้นส่วนจำกัด เดอะ สกาย ซิสเต็มส์, 5066400 บาท</v>
      </c>
      <c r="J36" s="416" t="s">
        <v>135</v>
      </c>
      <c r="K36" s="397">
        <v>5066400</v>
      </c>
      <c r="L36" s="398" t="s">
        <v>28</v>
      </c>
      <c r="M36" s="89" t="str">
        <f>+N36</f>
        <v>ส.48/2568</v>
      </c>
      <c r="N36" s="399" t="s">
        <v>315</v>
      </c>
      <c r="O36" s="353"/>
    </row>
    <row r="37" spans="1:21" x14ac:dyDescent="0.55000000000000004">
      <c r="A37" s="382"/>
      <c r="B37" s="414"/>
      <c r="C37" s="392"/>
      <c r="D37" s="393"/>
      <c r="E37" s="419"/>
      <c r="F37" s="382"/>
      <c r="G37" s="395"/>
      <c r="H37" s="384"/>
      <c r="I37" s="385"/>
      <c r="J37" s="396"/>
      <c r="K37" s="397"/>
      <c r="L37" s="424"/>
      <c r="M37" s="89" t="str">
        <f>"ลว. "&amp;N37</f>
        <v>ลว. 29 พย 67</v>
      </c>
      <c r="N37" s="399" t="s">
        <v>316</v>
      </c>
      <c r="O37" s="353"/>
    </row>
    <row r="38" spans="1:21" s="413" customFormat="1" x14ac:dyDescent="0.55000000000000004">
      <c r="A38" s="400"/>
      <c r="B38" s="401"/>
      <c r="C38" s="402"/>
      <c r="D38" s="403"/>
      <c r="E38" s="404"/>
      <c r="F38" s="400"/>
      <c r="G38" s="405"/>
      <c r="H38" s="406"/>
      <c r="I38" s="407"/>
      <c r="J38" s="408"/>
      <c r="K38" s="409"/>
      <c r="L38" s="410"/>
      <c r="M38" s="417"/>
      <c r="N38" s="412"/>
      <c r="O38" s="353"/>
      <c r="P38" s="337"/>
      <c r="Q38" s="337"/>
      <c r="R38" s="337"/>
      <c r="S38" s="337"/>
      <c r="T38" s="337"/>
      <c r="U38" s="337"/>
    </row>
    <row r="39" spans="1:21" x14ac:dyDescent="0.55000000000000004">
      <c r="A39" s="382">
        <v>6</v>
      </c>
      <c r="B39" s="414" t="s">
        <v>317</v>
      </c>
      <c r="C39" s="392">
        <v>3562.03</v>
      </c>
      <c r="D39" s="393">
        <f t="shared" si="0"/>
        <v>3562.03</v>
      </c>
      <c r="E39" s="415" t="s">
        <v>25</v>
      </c>
      <c r="F39" s="382" t="str">
        <f t="shared" si="1"/>
        <v>บริษัท วรจักร์ยนต์ จำกัด, 3562.03 บาท</v>
      </c>
      <c r="G39" s="383" t="s">
        <v>148</v>
      </c>
      <c r="H39" s="425">
        <v>3562.03</v>
      </c>
      <c r="I39" s="385" t="str">
        <f t="shared" si="2"/>
        <v>บริษัท วรจักร์ยนต์ จำกัด, 3562.03 บาท</v>
      </c>
      <c r="J39" s="416" t="s">
        <v>148</v>
      </c>
      <c r="K39" s="392">
        <v>3562.03</v>
      </c>
      <c r="L39" s="398" t="s">
        <v>28</v>
      </c>
      <c r="M39" s="389" t="s">
        <v>95</v>
      </c>
      <c r="N39" s="399" t="s">
        <v>318</v>
      </c>
      <c r="O39" s="353"/>
    </row>
    <row r="40" spans="1:21" x14ac:dyDescent="0.55000000000000004">
      <c r="A40" s="382"/>
      <c r="B40" s="414" t="s">
        <v>319</v>
      </c>
      <c r="C40" s="392"/>
      <c r="D40" s="393"/>
      <c r="E40" s="394"/>
      <c r="F40" s="382"/>
      <c r="G40" s="395"/>
      <c r="H40" s="384"/>
      <c r="I40" s="385"/>
      <c r="J40" s="396"/>
      <c r="K40" s="397"/>
      <c r="L40" s="398"/>
      <c r="M40" s="389"/>
      <c r="N40" s="399" t="s">
        <v>320</v>
      </c>
      <c r="O40" s="353"/>
    </row>
    <row r="41" spans="1:21" s="413" customFormat="1" x14ac:dyDescent="0.55000000000000004">
      <c r="A41" s="400"/>
      <c r="B41" s="401"/>
      <c r="C41" s="402"/>
      <c r="D41" s="403"/>
      <c r="E41" s="404"/>
      <c r="F41" s="400"/>
      <c r="G41" s="405"/>
      <c r="H41" s="406"/>
      <c r="I41" s="407"/>
      <c r="J41" s="408"/>
      <c r="K41" s="409"/>
      <c r="L41" s="410"/>
      <c r="M41" s="411"/>
      <c r="N41" s="412"/>
      <c r="O41" s="353"/>
      <c r="P41" s="337"/>
      <c r="Q41" s="337"/>
      <c r="R41" s="337"/>
      <c r="S41" s="337"/>
      <c r="T41" s="337"/>
      <c r="U41" s="337"/>
    </row>
    <row r="42" spans="1:21" ht="121.5" hidden="1" customHeight="1" x14ac:dyDescent="0.55000000000000004">
      <c r="A42" s="382">
        <v>7</v>
      </c>
      <c r="B42" s="426" t="s">
        <v>321</v>
      </c>
      <c r="C42" s="427">
        <v>1890</v>
      </c>
      <c r="D42" s="393">
        <f>+C42</f>
        <v>1890</v>
      </c>
      <c r="E42" s="415" t="s">
        <v>25</v>
      </c>
      <c r="F42" s="382" t="str">
        <f t="shared" si="1"/>
        <v>นายสมศักดิ์ รอบรู้, 1890 บาท</v>
      </c>
      <c r="G42" s="383" t="s">
        <v>283</v>
      </c>
      <c r="H42" s="428">
        <v>1890</v>
      </c>
      <c r="I42" s="385" t="str">
        <f t="shared" si="2"/>
        <v>นายสมศักดิ์ รอบรู้, 1890 บาท</v>
      </c>
      <c r="J42" s="416" t="s">
        <v>283</v>
      </c>
      <c r="K42" s="427">
        <v>1890</v>
      </c>
      <c r="L42" s="398" t="s">
        <v>28</v>
      </c>
      <c r="M42" s="389" t="s">
        <v>95</v>
      </c>
      <c r="N42" s="429" t="s">
        <v>284</v>
      </c>
      <c r="O42" s="353"/>
    </row>
    <row r="43" spans="1:21" hidden="1" x14ac:dyDescent="0.55000000000000004">
      <c r="A43" s="382"/>
      <c r="B43" s="426" t="s">
        <v>322</v>
      </c>
      <c r="C43" s="362"/>
      <c r="D43" s="393"/>
      <c r="E43" s="430"/>
      <c r="F43" s="382"/>
      <c r="G43" s="431"/>
      <c r="H43" s="432"/>
      <c r="I43" s="385"/>
      <c r="J43" s="433"/>
      <c r="K43" s="362"/>
      <c r="L43" s="363"/>
      <c r="M43" s="389"/>
      <c r="N43" s="434"/>
      <c r="O43" s="353"/>
    </row>
    <row r="44" spans="1:21" s="413" customFormat="1" hidden="1" x14ac:dyDescent="0.55000000000000004">
      <c r="A44" s="400"/>
      <c r="B44" s="369"/>
      <c r="C44" s="373"/>
      <c r="D44" s="403"/>
      <c r="E44" s="435"/>
      <c r="F44" s="400"/>
      <c r="G44" s="436"/>
      <c r="H44" s="437"/>
      <c r="I44" s="407"/>
      <c r="J44" s="438"/>
      <c r="K44" s="373"/>
      <c r="L44" s="374"/>
      <c r="M44" s="411"/>
      <c r="N44" s="439"/>
      <c r="O44" s="353"/>
      <c r="P44" s="337"/>
      <c r="Q44" s="337"/>
      <c r="R44" s="337"/>
      <c r="S44" s="337"/>
      <c r="T44" s="337"/>
      <c r="U44" s="337"/>
    </row>
    <row r="45" spans="1:21" hidden="1" x14ac:dyDescent="0.55000000000000004">
      <c r="A45" s="382">
        <v>8</v>
      </c>
      <c r="B45" s="426" t="s">
        <v>285</v>
      </c>
      <c r="C45" s="427">
        <v>2585</v>
      </c>
      <c r="D45" s="393">
        <f t="shared" si="0"/>
        <v>2585</v>
      </c>
      <c r="E45" s="415" t="s">
        <v>25</v>
      </c>
      <c r="F45" s="382" t="str">
        <f t="shared" si="1"/>
        <v>นายสมศักดิ์ รอบรู้, 2585 บาท</v>
      </c>
      <c r="G45" s="383" t="s">
        <v>283</v>
      </c>
      <c r="H45" s="428">
        <v>2585</v>
      </c>
      <c r="I45" s="385" t="str">
        <f t="shared" si="2"/>
        <v>นายสมศักดิ์ รอบรู้, 2585 บาท</v>
      </c>
      <c r="J45" s="416" t="s">
        <v>283</v>
      </c>
      <c r="K45" s="427">
        <v>2585</v>
      </c>
      <c r="L45" s="398" t="s">
        <v>28</v>
      </c>
      <c r="M45" s="389" t="s">
        <v>95</v>
      </c>
      <c r="N45" s="429" t="s">
        <v>286</v>
      </c>
      <c r="O45" s="353"/>
    </row>
    <row r="46" spans="1:21" hidden="1" x14ac:dyDescent="0.55000000000000004">
      <c r="A46" s="382"/>
      <c r="B46" s="426" t="s">
        <v>287</v>
      </c>
      <c r="C46" s="362"/>
      <c r="D46" s="393"/>
      <c r="E46" s="430"/>
      <c r="F46" s="382"/>
      <c r="G46" s="431"/>
      <c r="H46" s="432"/>
      <c r="I46" s="385"/>
      <c r="J46" s="433"/>
      <c r="K46" s="362"/>
      <c r="L46" s="363"/>
      <c r="M46" s="389"/>
      <c r="N46" s="429"/>
      <c r="O46" s="353"/>
    </row>
    <row r="47" spans="1:21" s="413" customFormat="1" hidden="1" x14ac:dyDescent="0.55000000000000004">
      <c r="A47" s="400"/>
      <c r="B47" s="369"/>
      <c r="C47" s="373"/>
      <c r="D47" s="403"/>
      <c r="E47" s="435"/>
      <c r="F47" s="400"/>
      <c r="G47" s="436"/>
      <c r="H47" s="437"/>
      <c r="I47" s="407"/>
      <c r="J47" s="438"/>
      <c r="K47" s="373"/>
      <c r="L47" s="374"/>
      <c r="M47" s="411"/>
      <c r="N47" s="439"/>
      <c r="O47" s="353"/>
      <c r="P47" s="337"/>
      <c r="Q47" s="337"/>
      <c r="R47" s="337"/>
      <c r="S47" s="337"/>
      <c r="T47" s="337"/>
      <c r="U47" s="337"/>
    </row>
    <row r="48" spans="1:21" x14ac:dyDescent="0.55000000000000004">
      <c r="A48" s="382">
        <v>7</v>
      </c>
      <c r="B48" s="426" t="s">
        <v>323</v>
      </c>
      <c r="C48" s="427">
        <v>4500</v>
      </c>
      <c r="D48" s="393">
        <f t="shared" si="0"/>
        <v>4500</v>
      </c>
      <c r="E48" s="415" t="s">
        <v>25</v>
      </c>
      <c r="F48" s="382" t="str">
        <f t="shared" si="1"/>
        <v>ร้าน เอ.โอ.ดี ซัพพลาย, 4500 บาท</v>
      </c>
      <c r="G48" s="383" t="s">
        <v>324</v>
      </c>
      <c r="H48" s="428">
        <v>4500</v>
      </c>
      <c r="I48" s="385" t="str">
        <f t="shared" si="2"/>
        <v>ร้าน เอ.โอ.ดี ซัพพลาย, 4500 บาท</v>
      </c>
      <c r="J48" s="416" t="s">
        <v>324</v>
      </c>
      <c r="K48" s="427">
        <v>4500</v>
      </c>
      <c r="L48" s="398" t="s">
        <v>28</v>
      </c>
      <c r="M48" s="389" t="s">
        <v>95</v>
      </c>
      <c r="N48" s="429" t="s">
        <v>325</v>
      </c>
      <c r="O48" s="353"/>
    </row>
    <row r="49" spans="1:21" x14ac:dyDescent="0.55000000000000004">
      <c r="A49" s="382"/>
      <c r="B49" s="426"/>
      <c r="C49" s="362"/>
      <c r="D49" s="393"/>
      <c r="E49" s="430"/>
      <c r="F49" s="382"/>
      <c r="G49" s="431"/>
      <c r="H49" s="432"/>
      <c r="I49" s="385"/>
      <c r="J49" s="433"/>
      <c r="K49" s="362"/>
      <c r="L49" s="363"/>
      <c r="M49" s="389"/>
      <c r="N49" s="434"/>
      <c r="O49" s="353"/>
    </row>
    <row r="50" spans="1:21" s="413" customFormat="1" x14ac:dyDescent="0.55000000000000004">
      <c r="A50" s="400"/>
      <c r="B50" s="369"/>
      <c r="C50" s="373"/>
      <c r="D50" s="403"/>
      <c r="E50" s="435"/>
      <c r="F50" s="400"/>
      <c r="G50" s="436"/>
      <c r="H50" s="437"/>
      <c r="I50" s="407"/>
      <c r="J50" s="438"/>
      <c r="K50" s="373"/>
      <c r="L50" s="374"/>
      <c r="M50" s="411"/>
      <c r="N50" s="439"/>
      <c r="O50" s="353"/>
      <c r="P50" s="337"/>
      <c r="Q50" s="337"/>
      <c r="R50" s="337"/>
      <c r="S50" s="337"/>
      <c r="T50" s="337"/>
      <c r="U50" s="337"/>
    </row>
    <row r="51" spans="1:21" x14ac:dyDescent="0.55000000000000004">
      <c r="A51" s="382">
        <v>8</v>
      </c>
      <c r="B51" s="426" t="s">
        <v>326</v>
      </c>
      <c r="C51" s="427">
        <v>3800</v>
      </c>
      <c r="D51" s="393">
        <f t="shared" si="0"/>
        <v>3800</v>
      </c>
      <c r="E51" s="415" t="s">
        <v>25</v>
      </c>
      <c r="F51" s="382" t="str">
        <f t="shared" si="1"/>
        <v>ร้าน เอ.โอ.ดี ซัพพลาย, 3800 บาท</v>
      </c>
      <c r="G51" s="383" t="s">
        <v>324</v>
      </c>
      <c r="H51" s="428">
        <v>3800</v>
      </c>
      <c r="I51" s="385" t="str">
        <f t="shared" si="2"/>
        <v>ร้าน เอ.โอ.ดี ซัพพลาย, 3800 บาท</v>
      </c>
      <c r="J51" s="416" t="s">
        <v>324</v>
      </c>
      <c r="K51" s="427">
        <v>3800</v>
      </c>
      <c r="L51" s="398" t="s">
        <v>28</v>
      </c>
      <c r="M51" s="389" t="s">
        <v>95</v>
      </c>
      <c r="N51" s="429" t="s">
        <v>327</v>
      </c>
      <c r="O51" s="353"/>
    </row>
    <row r="52" spans="1:21" x14ac:dyDescent="0.55000000000000004">
      <c r="A52" s="382"/>
      <c r="B52" s="426"/>
      <c r="C52" s="362"/>
      <c r="D52" s="393"/>
      <c r="E52" s="430"/>
      <c r="F52" s="382"/>
      <c r="G52" s="431"/>
      <c r="H52" s="432"/>
      <c r="I52" s="385"/>
      <c r="J52" s="433"/>
      <c r="K52" s="362"/>
      <c r="L52" s="363"/>
      <c r="M52" s="389"/>
      <c r="N52" s="434"/>
      <c r="O52" s="353"/>
    </row>
    <row r="53" spans="1:21" s="413" customFormat="1" x14ac:dyDescent="0.55000000000000004">
      <c r="A53" s="400"/>
      <c r="B53" s="369"/>
      <c r="C53" s="373"/>
      <c r="D53" s="403"/>
      <c r="E53" s="435"/>
      <c r="F53" s="400"/>
      <c r="G53" s="436"/>
      <c r="H53" s="437"/>
      <c r="I53" s="407"/>
      <c r="J53" s="438"/>
      <c r="K53" s="373"/>
      <c r="L53" s="374"/>
      <c r="M53" s="411"/>
      <c r="N53" s="439"/>
      <c r="O53" s="353"/>
      <c r="P53" s="337"/>
      <c r="Q53" s="337"/>
      <c r="R53" s="337"/>
      <c r="S53" s="337"/>
      <c r="T53" s="337"/>
      <c r="U53" s="337"/>
    </row>
    <row r="54" spans="1:21" x14ac:dyDescent="0.55000000000000004">
      <c r="A54" s="382">
        <v>9</v>
      </c>
      <c r="B54" s="426" t="s">
        <v>328</v>
      </c>
      <c r="C54" s="427">
        <v>3300</v>
      </c>
      <c r="D54" s="393">
        <f t="shared" si="0"/>
        <v>3300</v>
      </c>
      <c r="E54" s="415" t="s">
        <v>25</v>
      </c>
      <c r="F54" s="382" t="str">
        <f t="shared" si="1"/>
        <v>ร้าน เอ.โอ.ดี ซัพพลาย, 3300 บาท</v>
      </c>
      <c r="G54" s="383" t="s">
        <v>324</v>
      </c>
      <c r="H54" s="428">
        <v>3300</v>
      </c>
      <c r="I54" s="385" t="str">
        <f t="shared" si="2"/>
        <v>ร้าน เอ.โอ.ดี ซัพพลาย, 3300 บาท</v>
      </c>
      <c r="J54" s="416" t="s">
        <v>324</v>
      </c>
      <c r="K54" s="427">
        <v>3300</v>
      </c>
      <c r="L54" s="398" t="s">
        <v>28</v>
      </c>
      <c r="M54" s="389" t="s">
        <v>95</v>
      </c>
      <c r="N54" s="429" t="s">
        <v>329</v>
      </c>
      <c r="O54" s="353"/>
    </row>
    <row r="55" spans="1:21" x14ac:dyDescent="0.55000000000000004">
      <c r="A55" s="382"/>
      <c r="B55" s="426"/>
      <c r="C55" s="362"/>
      <c r="D55" s="393"/>
      <c r="E55" s="430"/>
      <c r="F55" s="382"/>
      <c r="G55" s="431"/>
      <c r="H55" s="432"/>
      <c r="I55" s="385"/>
      <c r="J55" s="433"/>
      <c r="K55" s="362"/>
      <c r="L55" s="363"/>
      <c r="M55" s="389"/>
      <c r="N55" s="434"/>
      <c r="O55" s="353"/>
    </row>
    <row r="56" spans="1:21" s="413" customFormat="1" x14ac:dyDescent="0.55000000000000004">
      <c r="A56" s="400"/>
      <c r="B56" s="369"/>
      <c r="C56" s="373"/>
      <c r="D56" s="403"/>
      <c r="E56" s="435"/>
      <c r="F56" s="400"/>
      <c r="G56" s="436"/>
      <c r="H56" s="437"/>
      <c r="I56" s="407"/>
      <c r="J56" s="438"/>
      <c r="K56" s="373"/>
      <c r="L56" s="374"/>
      <c r="M56" s="411"/>
      <c r="N56" s="439"/>
      <c r="O56" s="353"/>
      <c r="P56" s="337"/>
      <c r="Q56" s="337"/>
      <c r="R56" s="337"/>
      <c r="S56" s="337"/>
      <c r="T56" s="337"/>
      <c r="U56" s="337"/>
    </row>
    <row r="57" spans="1:21" x14ac:dyDescent="0.55000000000000004">
      <c r="A57" s="382">
        <v>10</v>
      </c>
      <c r="B57" s="426" t="s">
        <v>330</v>
      </c>
      <c r="C57" s="427">
        <v>5500</v>
      </c>
      <c r="D57" s="393">
        <f t="shared" si="0"/>
        <v>5500</v>
      </c>
      <c r="E57" s="415" t="s">
        <v>25</v>
      </c>
      <c r="F57" s="382" t="str">
        <f t="shared" si="1"/>
        <v>ร้าน เอ.โอ.ดี ซัพพลาย, 5500 บาท</v>
      </c>
      <c r="G57" s="383" t="s">
        <v>324</v>
      </c>
      <c r="H57" s="428">
        <v>5500</v>
      </c>
      <c r="I57" s="385" t="str">
        <f t="shared" si="2"/>
        <v>ร้าน เอ.โอ.ดี ซัพพลาย, 5500 บาท</v>
      </c>
      <c r="J57" s="416" t="s">
        <v>324</v>
      </c>
      <c r="K57" s="427">
        <v>5500</v>
      </c>
      <c r="L57" s="398" t="s">
        <v>28</v>
      </c>
      <c r="M57" s="389" t="s">
        <v>95</v>
      </c>
      <c r="N57" s="429" t="s">
        <v>331</v>
      </c>
      <c r="O57" s="353"/>
    </row>
    <row r="58" spans="1:21" x14ac:dyDescent="0.55000000000000004">
      <c r="A58" s="382"/>
      <c r="B58" s="426"/>
      <c r="C58" s="362"/>
      <c r="D58" s="393"/>
      <c r="E58" s="430"/>
      <c r="F58" s="382"/>
      <c r="G58" s="431"/>
      <c r="H58" s="432"/>
      <c r="I58" s="385"/>
      <c r="J58" s="433"/>
      <c r="K58" s="362"/>
      <c r="L58" s="363"/>
      <c r="M58" s="389"/>
      <c r="N58" s="434"/>
      <c r="O58" s="353"/>
    </row>
    <row r="59" spans="1:21" s="413" customFormat="1" x14ac:dyDescent="0.55000000000000004">
      <c r="A59" s="400"/>
      <c r="B59" s="369"/>
      <c r="C59" s="373"/>
      <c r="D59" s="403"/>
      <c r="E59" s="435"/>
      <c r="F59" s="400"/>
      <c r="G59" s="436"/>
      <c r="H59" s="437"/>
      <c r="I59" s="407"/>
      <c r="J59" s="438"/>
      <c r="K59" s="373"/>
      <c r="L59" s="374"/>
      <c r="M59" s="411"/>
      <c r="N59" s="439"/>
      <c r="O59" s="353"/>
      <c r="P59" s="337"/>
      <c r="Q59" s="337"/>
      <c r="R59" s="337"/>
      <c r="S59" s="337"/>
      <c r="T59" s="337"/>
      <c r="U59" s="337"/>
    </row>
    <row r="60" spans="1:21" x14ac:dyDescent="0.55000000000000004">
      <c r="A60" s="382">
        <v>11</v>
      </c>
      <c r="B60" s="426" t="s">
        <v>326</v>
      </c>
      <c r="C60" s="427">
        <v>3200</v>
      </c>
      <c r="D60" s="393">
        <f t="shared" si="0"/>
        <v>3200</v>
      </c>
      <c r="E60" s="415" t="s">
        <v>25</v>
      </c>
      <c r="F60" s="382" t="str">
        <f t="shared" si="1"/>
        <v>ร้าน เอ.โอ.ดี ซัพพลาย, 3200 บาท</v>
      </c>
      <c r="G60" s="383" t="s">
        <v>324</v>
      </c>
      <c r="H60" s="428">
        <v>3200</v>
      </c>
      <c r="I60" s="385" t="str">
        <f t="shared" si="2"/>
        <v>ร้าน เอ.โอ.ดี ซัพพลาย, 3200 บาท</v>
      </c>
      <c r="J60" s="416" t="s">
        <v>324</v>
      </c>
      <c r="K60" s="427">
        <v>3200</v>
      </c>
      <c r="L60" s="398" t="s">
        <v>28</v>
      </c>
      <c r="M60" s="389" t="s">
        <v>95</v>
      </c>
      <c r="N60" s="429" t="s">
        <v>332</v>
      </c>
      <c r="O60" s="353"/>
    </row>
    <row r="61" spans="1:21" x14ac:dyDescent="0.55000000000000004">
      <c r="A61" s="382"/>
      <c r="B61" s="426"/>
      <c r="C61" s="427"/>
      <c r="D61" s="393"/>
      <c r="E61" s="394"/>
      <c r="F61" s="382"/>
      <c r="G61" s="383"/>
      <c r="H61" s="428"/>
      <c r="I61" s="385"/>
      <c r="J61" s="416"/>
      <c r="K61" s="427"/>
      <c r="L61" s="398"/>
      <c r="M61" s="389"/>
      <c r="N61" s="429"/>
      <c r="O61" s="353"/>
    </row>
    <row r="62" spans="1:21" s="413" customFormat="1" x14ac:dyDescent="0.55000000000000004">
      <c r="A62" s="400"/>
      <c r="B62" s="369"/>
      <c r="C62" s="373"/>
      <c r="D62" s="403"/>
      <c r="E62" s="435"/>
      <c r="F62" s="400"/>
      <c r="G62" s="436"/>
      <c r="H62" s="437"/>
      <c r="I62" s="407"/>
      <c r="J62" s="438"/>
      <c r="K62" s="373"/>
      <c r="L62" s="374"/>
      <c r="M62" s="411"/>
      <c r="N62" s="439"/>
      <c r="O62" s="353"/>
      <c r="P62" s="337"/>
      <c r="Q62" s="337"/>
      <c r="R62" s="337"/>
      <c r="S62" s="337"/>
      <c r="T62" s="337"/>
      <c r="U62" s="337"/>
    </row>
    <row r="63" spans="1:21" s="209" customFormat="1" ht="81" customHeight="1" x14ac:dyDescent="0.5">
      <c r="A63" s="257">
        <v>12</v>
      </c>
      <c r="B63" s="230" t="s">
        <v>333</v>
      </c>
      <c r="C63" s="231">
        <v>800</v>
      </c>
      <c r="D63" s="440">
        <f t="shared" si="0"/>
        <v>800</v>
      </c>
      <c r="E63" s="441" t="s">
        <v>25</v>
      </c>
      <c r="F63" s="257" t="str">
        <f t="shared" si="1"/>
        <v>ร้าน เอ.โอ.ดี ซัพพลาย, 800 บาท</v>
      </c>
      <c r="G63" s="277" t="s">
        <v>324</v>
      </c>
      <c r="H63" s="278">
        <v>800</v>
      </c>
      <c r="I63" s="77" t="str">
        <f t="shared" si="2"/>
        <v>ร้าน เอ.โอ.ดี ซัพพลาย, 800 บาท</v>
      </c>
      <c r="J63" s="232" t="s">
        <v>324</v>
      </c>
      <c r="K63" s="231">
        <v>800</v>
      </c>
      <c r="L63" s="257" t="s">
        <v>28</v>
      </c>
      <c r="M63" s="389" t="s">
        <v>95</v>
      </c>
      <c r="N63" s="442" t="s">
        <v>334</v>
      </c>
      <c r="O63" s="443"/>
    </row>
    <row r="64" spans="1:21" s="413" customFormat="1" x14ac:dyDescent="0.55000000000000004">
      <c r="A64" s="400"/>
      <c r="B64" s="444"/>
      <c r="C64" s="373"/>
      <c r="D64" s="403"/>
      <c r="E64" s="435"/>
      <c r="F64" s="400"/>
      <c r="G64" s="436"/>
      <c r="H64" s="437"/>
      <c r="I64" s="407"/>
      <c r="J64" s="438"/>
      <c r="K64" s="373"/>
      <c r="L64" s="374"/>
      <c r="M64" s="411"/>
      <c r="N64" s="439"/>
      <c r="O64" s="353"/>
      <c r="P64" s="337"/>
      <c r="Q64" s="337"/>
      <c r="R64" s="337"/>
      <c r="S64" s="337"/>
      <c r="T64" s="337"/>
      <c r="U64" s="337"/>
    </row>
    <row r="65" spans="1:21" s="209" customFormat="1" ht="75" customHeight="1" x14ac:dyDescent="0.5">
      <c r="A65" s="445">
        <v>13</v>
      </c>
      <c r="B65" s="446" t="s">
        <v>335</v>
      </c>
      <c r="C65" s="447">
        <v>2675</v>
      </c>
      <c r="D65" s="448">
        <f t="shared" si="0"/>
        <v>2675</v>
      </c>
      <c r="E65" s="449" t="s">
        <v>25</v>
      </c>
      <c r="F65" s="445" t="str">
        <f t="shared" si="1"/>
        <v>บริษัท ธนสรณ์วิศวกรรม จำกัด, 2675 บาท</v>
      </c>
      <c r="G65" s="450" t="s">
        <v>105</v>
      </c>
      <c r="H65" s="451">
        <v>2675</v>
      </c>
      <c r="I65" s="305" t="str">
        <f t="shared" si="2"/>
        <v>บริษัท ธนสรณ์วิศวกรรม จำกัด, 2675 บาท</v>
      </c>
      <c r="J65" s="452" t="s">
        <v>105</v>
      </c>
      <c r="K65" s="447">
        <v>2675</v>
      </c>
      <c r="L65" s="445" t="s">
        <v>28</v>
      </c>
      <c r="M65" s="453" t="s">
        <v>95</v>
      </c>
      <c r="N65" s="442" t="s">
        <v>336</v>
      </c>
      <c r="O65" s="443"/>
    </row>
    <row r="66" spans="1:21" ht="9" hidden="1" customHeight="1" x14ac:dyDescent="0.55000000000000004">
      <c r="A66" s="382"/>
      <c r="B66" s="426"/>
      <c r="C66" s="362"/>
      <c r="D66" s="393"/>
      <c r="E66" s="430"/>
      <c r="F66" s="382"/>
      <c r="G66" s="431"/>
      <c r="H66" s="432"/>
      <c r="I66" s="385"/>
      <c r="J66" s="433"/>
      <c r="K66" s="362"/>
      <c r="L66" s="363"/>
      <c r="M66" s="389"/>
      <c r="N66" s="434"/>
      <c r="O66" s="353"/>
    </row>
    <row r="67" spans="1:21" s="413" customFormat="1" hidden="1" x14ac:dyDescent="0.55000000000000004">
      <c r="A67" s="400"/>
      <c r="B67" s="369"/>
      <c r="C67" s="373"/>
      <c r="D67" s="403"/>
      <c r="E67" s="435"/>
      <c r="F67" s="400"/>
      <c r="G67" s="436"/>
      <c r="H67" s="437"/>
      <c r="I67" s="407"/>
      <c r="J67" s="438"/>
      <c r="K67" s="373"/>
      <c r="L67" s="374"/>
      <c r="M67" s="411"/>
      <c r="N67" s="439"/>
      <c r="O67" s="353"/>
      <c r="P67" s="337"/>
      <c r="Q67" s="337"/>
      <c r="R67" s="337"/>
      <c r="S67" s="337"/>
      <c r="T67" s="337"/>
      <c r="U67" s="337"/>
    </row>
    <row r="68" spans="1:21" x14ac:dyDescent="0.55000000000000004">
      <c r="A68" s="382">
        <v>14</v>
      </c>
      <c r="B68" s="426" t="s">
        <v>335</v>
      </c>
      <c r="C68" s="427">
        <v>5671</v>
      </c>
      <c r="D68" s="393">
        <f t="shared" ref="D68:D116" si="3">+C68</f>
        <v>5671</v>
      </c>
      <c r="E68" s="415" t="s">
        <v>25</v>
      </c>
      <c r="F68" s="382" t="str">
        <f t="shared" si="1"/>
        <v>บริษัท ธนสรณ์วิศวกรรม จำกัด, 5671 บาท</v>
      </c>
      <c r="G68" s="383" t="s">
        <v>105</v>
      </c>
      <c r="H68" s="428">
        <v>5671</v>
      </c>
      <c r="I68" s="385" t="str">
        <f t="shared" si="2"/>
        <v>บริษัท ธนสรณ์วิศวกรรม จำกัด, 5671 บาท</v>
      </c>
      <c r="J68" s="416" t="s">
        <v>105</v>
      </c>
      <c r="K68" s="427">
        <v>5671</v>
      </c>
      <c r="L68" s="398" t="s">
        <v>28</v>
      </c>
      <c r="M68" s="389" t="s">
        <v>95</v>
      </c>
      <c r="N68" s="429" t="s">
        <v>337</v>
      </c>
      <c r="O68" s="353"/>
    </row>
    <row r="69" spans="1:21" x14ac:dyDescent="0.55000000000000004">
      <c r="A69" s="382"/>
      <c r="B69" s="426"/>
      <c r="C69" s="362"/>
      <c r="D69" s="393"/>
      <c r="E69" s="430"/>
      <c r="F69" s="382"/>
      <c r="G69" s="328"/>
      <c r="H69" s="432"/>
      <c r="I69" s="385"/>
      <c r="J69" s="433"/>
      <c r="K69" s="362"/>
      <c r="L69" s="363"/>
      <c r="M69" s="389"/>
      <c r="N69" s="434"/>
      <c r="O69" s="353"/>
    </row>
    <row r="70" spans="1:21" s="413" customFormat="1" x14ac:dyDescent="0.55000000000000004">
      <c r="A70" s="400"/>
      <c r="B70" s="444"/>
      <c r="C70" s="373"/>
      <c r="D70" s="403"/>
      <c r="E70" s="435"/>
      <c r="F70" s="400"/>
      <c r="G70" s="454"/>
      <c r="H70" s="437"/>
      <c r="I70" s="407"/>
      <c r="J70" s="438"/>
      <c r="K70" s="373"/>
      <c r="L70" s="374"/>
      <c r="M70" s="411"/>
      <c r="N70" s="439"/>
      <c r="O70" s="353"/>
      <c r="P70" s="337"/>
      <c r="Q70" s="337"/>
      <c r="R70" s="337"/>
      <c r="S70" s="337"/>
      <c r="T70" s="337"/>
      <c r="U70" s="337"/>
    </row>
    <row r="71" spans="1:21" x14ac:dyDescent="0.55000000000000004">
      <c r="A71" s="455">
        <v>15</v>
      </c>
      <c r="B71" s="426" t="s">
        <v>338</v>
      </c>
      <c r="C71" s="427">
        <v>9600</v>
      </c>
      <c r="D71" s="393">
        <f t="shared" si="3"/>
        <v>9600</v>
      </c>
      <c r="E71" s="415" t="s">
        <v>25</v>
      </c>
      <c r="F71" s="382" t="str">
        <f t="shared" ref="F71:F133" si="4">+G71&amp;", "&amp;H71&amp;" บาท"</f>
        <v>ร้าน เอ.โอ.ดี ซัพพลาย, 9600 บาท</v>
      </c>
      <c r="G71" s="383" t="s">
        <v>324</v>
      </c>
      <c r="H71" s="428">
        <v>9600</v>
      </c>
      <c r="I71" s="385" t="str">
        <f t="shared" ref="I71:I133" si="5">+J71&amp;", "&amp;K71&amp;" บาท"</f>
        <v>ร้าน เอ.โอ.ดี ซัพพลาย, 9600 บาท</v>
      </c>
      <c r="J71" s="416" t="s">
        <v>324</v>
      </c>
      <c r="K71" s="427">
        <v>9600</v>
      </c>
      <c r="L71" s="398" t="s">
        <v>28</v>
      </c>
      <c r="M71" s="389" t="s">
        <v>95</v>
      </c>
      <c r="N71" s="429" t="s">
        <v>339</v>
      </c>
      <c r="O71" s="353"/>
    </row>
    <row r="72" spans="1:21" x14ac:dyDescent="0.55000000000000004">
      <c r="A72" s="455"/>
      <c r="B72" s="426"/>
      <c r="C72" s="362"/>
      <c r="D72" s="393"/>
      <c r="E72" s="430"/>
      <c r="F72" s="382"/>
      <c r="G72" s="431"/>
      <c r="H72" s="432"/>
      <c r="I72" s="385"/>
      <c r="J72" s="433"/>
      <c r="K72" s="362"/>
      <c r="L72" s="363"/>
      <c r="M72" s="389"/>
      <c r="N72" s="434"/>
      <c r="O72" s="353"/>
    </row>
    <row r="73" spans="1:21" s="413" customFormat="1" x14ac:dyDescent="0.55000000000000004">
      <c r="A73" s="456"/>
      <c r="B73" s="369"/>
      <c r="C73" s="373"/>
      <c r="D73" s="403"/>
      <c r="E73" s="435"/>
      <c r="F73" s="400"/>
      <c r="G73" s="436"/>
      <c r="H73" s="437"/>
      <c r="I73" s="407"/>
      <c r="J73" s="438"/>
      <c r="K73" s="373"/>
      <c r="L73" s="374"/>
      <c r="M73" s="411"/>
      <c r="N73" s="439"/>
      <c r="O73" s="353"/>
      <c r="P73" s="337"/>
      <c r="Q73" s="337"/>
      <c r="R73" s="337"/>
      <c r="S73" s="337"/>
      <c r="T73" s="337"/>
      <c r="U73" s="337"/>
    </row>
    <row r="74" spans="1:21" x14ac:dyDescent="0.55000000000000004">
      <c r="A74" s="455">
        <v>16</v>
      </c>
      <c r="B74" s="426" t="s">
        <v>326</v>
      </c>
      <c r="C74" s="427">
        <v>3200</v>
      </c>
      <c r="D74" s="393">
        <f t="shared" si="3"/>
        <v>3200</v>
      </c>
      <c r="E74" s="415" t="s">
        <v>25</v>
      </c>
      <c r="F74" s="382" t="str">
        <f t="shared" si="4"/>
        <v>ร้าน เอ.โอ.ดี ซัพพลาย, 3200 บาท</v>
      </c>
      <c r="G74" s="383" t="s">
        <v>324</v>
      </c>
      <c r="H74" s="428">
        <v>3200</v>
      </c>
      <c r="I74" s="385" t="str">
        <f t="shared" si="5"/>
        <v>ร้าน เอ.โอ.ดี ซัพพลาย, 3200 บาท</v>
      </c>
      <c r="J74" s="416" t="s">
        <v>324</v>
      </c>
      <c r="K74" s="427">
        <v>3200</v>
      </c>
      <c r="L74" s="398" t="s">
        <v>28</v>
      </c>
      <c r="M74" s="389" t="s">
        <v>95</v>
      </c>
      <c r="N74" s="429" t="s">
        <v>340</v>
      </c>
      <c r="O74" s="353"/>
    </row>
    <row r="75" spans="1:21" x14ac:dyDescent="0.55000000000000004">
      <c r="A75" s="455"/>
      <c r="B75" s="426"/>
      <c r="C75" s="362"/>
      <c r="D75" s="393"/>
      <c r="E75" s="394"/>
      <c r="F75" s="382"/>
      <c r="G75" s="383"/>
      <c r="H75" s="432"/>
      <c r="I75" s="385"/>
      <c r="J75" s="416"/>
      <c r="K75" s="362"/>
      <c r="L75" s="398"/>
      <c r="M75" s="389"/>
      <c r="N75" s="434"/>
      <c r="O75" s="353"/>
    </row>
    <row r="76" spans="1:21" s="413" customFormat="1" x14ac:dyDescent="0.55000000000000004">
      <c r="A76" s="456"/>
      <c r="B76" s="369"/>
      <c r="C76" s="373"/>
      <c r="D76" s="403"/>
      <c r="E76" s="435"/>
      <c r="F76" s="400"/>
      <c r="G76" s="436"/>
      <c r="H76" s="437"/>
      <c r="I76" s="407"/>
      <c r="J76" s="438"/>
      <c r="K76" s="373"/>
      <c r="L76" s="374"/>
      <c r="M76" s="411"/>
      <c r="N76" s="439"/>
      <c r="O76" s="353"/>
      <c r="P76" s="337"/>
      <c r="Q76" s="337"/>
      <c r="R76" s="337"/>
      <c r="S76" s="337"/>
      <c r="T76" s="337"/>
      <c r="U76" s="337"/>
    </row>
    <row r="77" spans="1:21" x14ac:dyDescent="0.55000000000000004">
      <c r="A77" s="455">
        <v>17</v>
      </c>
      <c r="B77" s="426" t="s">
        <v>335</v>
      </c>
      <c r="C77" s="427">
        <v>37129</v>
      </c>
      <c r="D77" s="393">
        <f t="shared" si="3"/>
        <v>37129</v>
      </c>
      <c r="E77" s="415" t="s">
        <v>25</v>
      </c>
      <c r="F77" s="382" t="str">
        <f t="shared" si="4"/>
        <v>บริษัท ธนสรณ์วิศวกรรม จำกัด, 37129 บาท</v>
      </c>
      <c r="G77" s="383" t="s">
        <v>105</v>
      </c>
      <c r="H77" s="428">
        <v>37129</v>
      </c>
      <c r="I77" s="385" t="str">
        <f t="shared" si="5"/>
        <v>บริษัท ธนสรณ์วิศวกรรม จำกัด, 37129 บาท</v>
      </c>
      <c r="J77" s="416" t="s">
        <v>105</v>
      </c>
      <c r="K77" s="427">
        <v>37129</v>
      </c>
      <c r="L77" s="398" t="s">
        <v>28</v>
      </c>
      <c r="M77" s="389" t="s">
        <v>95</v>
      </c>
      <c r="N77" s="429" t="s">
        <v>341</v>
      </c>
      <c r="O77" s="353"/>
    </row>
    <row r="78" spans="1:21" x14ac:dyDescent="0.55000000000000004">
      <c r="A78" s="455"/>
      <c r="B78" s="426"/>
      <c r="C78" s="362"/>
      <c r="D78" s="393"/>
      <c r="E78" s="430"/>
      <c r="F78" s="382"/>
      <c r="G78" s="328"/>
      <c r="H78" s="432"/>
      <c r="I78" s="385"/>
      <c r="J78" s="433"/>
      <c r="K78" s="362"/>
      <c r="L78" s="363"/>
      <c r="M78" s="389"/>
      <c r="N78" s="434"/>
      <c r="O78" s="353"/>
    </row>
    <row r="79" spans="1:21" s="413" customFormat="1" x14ac:dyDescent="0.55000000000000004">
      <c r="A79" s="456"/>
      <c r="B79" s="457"/>
      <c r="C79" s="373"/>
      <c r="D79" s="403"/>
      <c r="E79" s="435"/>
      <c r="F79" s="400"/>
      <c r="G79" s="454"/>
      <c r="H79" s="437"/>
      <c r="I79" s="407"/>
      <c r="J79" s="438"/>
      <c r="K79" s="373"/>
      <c r="L79" s="374"/>
      <c r="M79" s="411"/>
      <c r="N79" s="439"/>
      <c r="O79" s="353"/>
      <c r="P79" s="337"/>
      <c r="Q79" s="337"/>
      <c r="R79" s="337"/>
      <c r="S79" s="337"/>
      <c r="T79" s="337"/>
      <c r="U79" s="337"/>
    </row>
    <row r="80" spans="1:21" x14ac:dyDescent="0.55000000000000004">
      <c r="A80" s="455">
        <v>18</v>
      </c>
      <c r="B80" s="426" t="s">
        <v>335</v>
      </c>
      <c r="C80" s="427">
        <v>10272</v>
      </c>
      <c r="D80" s="393">
        <f t="shared" si="3"/>
        <v>10272</v>
      </c>
      <c r="E80" s="415" t="s">
        <v>25</v>
      </c>
      <c r="F80" s="382" t="str">
        <f t="shared" si="4"/>
        <v>บริษัท ธนสรณ์วิศวกรรม จำกัด, 10272 บาท</v>
      </c>
      <c r="G80" s="383" t="s">
        <v>105</v>
      </c>
      <c r="H80" s="428">
        <v>10272</v>
      </c>
      <c r="I80" s="385" t="str">
        <f t="shared" si="5"/>
        <v>บริษัท ธนสรณ์วิศวกรรม จำกัด, 10272 บาท</v>
      </c>
      <c r="J80" s="416" t="s">
        <v>105</v>
      </c>
      <c r="K80" s="427">
        <v>10272</v>
      </c>
      <c r="L80" s="398" t="s">
        <v>28</v>
      </c>
      <c r="M80" s="389" t="s">
        <v>95</v>
      </c>
      <c r="N80" s="429" t="s">
        <v>342</v>
      </c>
      <c r="O80" s="353"/>
    </row>
    <row r="81" spans="1:21" x14ac:dyDescent="0.55000000000000004">
      <c r="A81" s="455"/>
      <c r="B81" s="426"/>
      <c r="C81" s="427"/>
      <c r="D81" s="393"/>
      <c r="E81" s="394"/>
      <c r="F81" s="382"/>
      <c r="G81" s="383"/>
      <c r="H81" s="428"/>
      <c r="I81" s="385"/>
      <c r="J81" s="416"/>
      <c r="K81" s="427"/>
      <c r="L81" s="398"/>
      <c r="M81" s="389"/>
      <c r="N81" s="429"/>
      <c r="O81" s="353"/>
    </row>
    <row r="82" spans="1:21" s="413" customFormat="1" x14ac:dyDescent="0.55000000000000004">
      <c r="A82" s="456"/>
      <c r="B82" s="457"/>
      <c r="C82" s="373"/>
      <c r="D82" s="403"/>
      <c r="E82" s="435"/>
      <c r="F82" s="400"/>
      <c r="G82" s="454"/>
      <c r="H82" s="437"/>
      <c r="I82" s="407"/>
      <c r="J82" s="438"/>
      <c r="K82" s="373"/>
      <c r="L82" s="374"/>
      <c r="M82" s="411"/>
      <c r="N82" s="439"/>
      <c r="O82" s="353"/>
      <c r="P82" s="337"/>
      <c r="Q82" s="337"/>
      <c r="R82" s="337"/>
      <c r="S82" s="337"/>
      <c r="T82" s="337"/>
      <c r="U82" s="337"/>
    </row>
    <row r="83" spans="1:21" x14ac:dyDescent="0.55000000000000004">
      <c r="A83" s="455">
        <v>19</v>
      </c>
      <c r="B83" s="426" t="s">
        <v>343</v>
      </c>
      <c r="C83" s="427">
        <v>4690</v>
      </c>
      <c r="D83" s="393">
        <f t="shared" si="3"/>
        <v>4690</v>
      </c>
      <c r="E83" s="415" t="s">
        <v>25</v>
      </c>
      <c r="F83" s="382" t="str">
        <f t="shared" si="4"/>
        <v>ร้าน เอ.โอ.ดี ซัพพลาย, 4690 บาท</v>
      </c>
      <c r="G83" s="383" t="s">
        <v>324</v>
      </c>
      <c r="H83" s="428">
        <v>4690</v>
      </c>
      <c r="I83" s="385" t="str">
        <f t="shared" si="5"/>
        <v>ร้าน เอ.โอ.ดี ซัพพลาย, 4690 บาท</v>
      </c>
      <c r="J83" s="416" t="s">
        <v>324</v>
      </c>
      <c r="K83" s="427">
        <v>4690</v>
      </c>
      <c r="L83" s="398" t="s">
        <v>28</v>
      </c>
      <c r="M83" s="389" t="s">
        <v>95</v>
      </c>
      <c r="N83" s="429" t="s">
        <v>344</v>
      </c>
      <c r="O83" s="353"/>
    </row>
    <row r="84" spans="1:21" x14ac:dyDescent="0.55000000000000004">
      <c r="A84" s="455"/>
      <c r="B84" s="458"/>
      <c r="C84" s="459"/>
      <c r="D84" s="393"/>
      <c r="E84" s="460"/>
      <c r="F84" s="382"/>
      <c r="G84" s="461"/>
      <c r="H84" s="462"/>
      <c r="I84" s="385"/>
      <c r="J84" s="463"/>
      <c r="K84" s="459"/>
      <c r="L84" s="464"/>
      <c r="M84" s="389"/>
      <c r="N84" s="465"/>
      <c r="O84" s="353"/>
    </row>
    <row r="85" spans="1:21" s="413" customFormat="1" x14ac:dyDescent="0.55000000000000004">
      <c r="A85" s="456"/>
      <c r="B85" s="457"/>
      <c r="C85" s="373"/>
      <c r="D85" s="403"/>
      <c r="E85" s="435"/>
      <c r="F85" s="400"/>
      <c r="G85" s="454"/>
      <c r="H85" s="437"/>
      <c r="I85" s="407"/>
      <c r="J85" s="438"/>
      <c r="K85" s="373"/>
      <c r="L85" s="374"/>
      <c r="M85" s="411"/>
      <c r="N85" s="439"/>
      <c r="O85" s="353"/>
      <c r="P85" s="337"/>
      <c r="Q85" s="337"/>
      <c r="R85" s="337"/>
      <c r="S85" s="337"/>
      <c r="T85" s="337"/>
      <c r="U85" s="337"/>
    </row>
    <row r="86" spans="1:21" x14ac:dyDescent="0.55000000000000004">
      <c r="A86" s="455">
        <v>20</v>
      </c>
      <c r="B86" s="426" t="s">
        <v>345</v>
      </c>
      <c r="C86" s="427">
        <v>1600</v>
      </c>
      <c r="D86" s="393">
        <f t="shared" si="3"/>
        <v>1600</v>
      </c>
      <c r="E86" s="415" t="s">
        <v>25</v>
      </c>
      <c r="F86" s="382" t="str">
        <f t="shared" si="4"/>
        <v>ร้าน เอ.โอ.ดี ซัพพลาย, 1600 บาท</v>
      </c>
      <c r="G86" s="383" t="s">
        <v>324</v>
      </c>
      <c r="H86" s="428">
        <v>1600</v>
      </c>
      <c r="I86" s="385" t="str">
        <f t="shared" si="5"/>
        <v>ร้าน เอ.โอ.ดี ซัพพลาย, 1600 บาท</v>
      </c>
      <c r="J86" s="416" t="s">
        <v>324</v>
      </c>
      <c r="K86" s="427">
        <v>1600</v>
      </c>
      <c r="L86" s="398" t="s">
        <v>28</v>
      </c>
      <c r="M86" s="389" t="s">
        <v>95</v>
      </c>
      <c r="N86" s="429" t="s">
        <v>346</v>
      </c>
      <c r="O86" s="353"/>
    </row>
    <row r="87" spans="1:21" x14ac:dyDescent="0.55000000000000004">
      <c r="A87" s="455"/>
      <c r="B87" s="426"/>
      <c r="C87" s="427"/>
      <c r="D87" s="393"/>
      <c r="E87" s="394"/>
      <c r="F87" s="382"/>
      <c r="G87" s="383"/>
      <c r="H87" s="466"/>
      <c r="I87" s="385"/>
      <c r="J87" s="416"/>
      <c r="K87" s="467"/>
      <c r="L87" s="398"/>
      <c r="M87" s="389"/>
      <c r="N87" s="429"/>
      <c r="O87" s="353"/>
    </row>
    <row r="88" spans="1:21" s="413" customFormat="1" x14ac:dyDescent="0.55000000000000004">
      <c r="A88" s="456"/>
      <c r="B88" s="444"/>
      <c r="C88" s="468"/>
      <c r="D88" s="403"/>
      <c r="E88" s="469"/>
      <c r="F88" s="400"/>
      <c r="G88" s="470"/>
      <c r="H88" s="471"/>
      <c r="I88" s="407"/>
      <c r="J88" s="472"/>
      <c r="K88" s="468"/>
      <c r="L88" s="410"/>
      <c r="M88" s="411"/>
      <c r="N88" s="473"/>
      <c r="O88" s="353"/>
      <c r="P88" s="337"/>
      <c r="Q88" s="337"/>
      <c r="R88" s="337"/>
      <c r="S88" s="337"/>
      <c r="T88" s="337"/>
      <c r="U88" s="337"/>
    </row>
    <row r="89" spans="1:21" x14ac:dyDescent="0.55000000000000004">
      <c r="A89" s="455">
        <v>21</v>
      </c>
      <c r="B89" s="426" t="s">
        <v>347</v>
      </c>
      <c r="C89" s="427">
        <v>2200</v>
      </c>
      <c r="D89" s="393">
        <f t="shared" si="3"/>
        <v>2200</v>
      </c>
      <c r="E89" s="415" t="s">
        <v>25</v>
      </c>
      <c r="F89" s="382" t="str">
        <f t="shared" si="4"/>
        <v>ร้าน เอ.โอ.ดี ซัพพลาย, 2200 บาท</v>
      </c>
      <c r="G89" s="383" t="s">
        <v>324</v>
      </c>
      <c r="H89" s="428">
        <v>2200</v>
      </c>
      <c r="I89" s="385" t="str">
        <f t="shared" si="5"/>
        <v>ร้าน เอ.โอ.ดี ซัพพลาย, 2200 บาท</v>
      </c>
      <c r="J89" s="416" t="s">
        <v>324</v>
      </c>
      <c r="K89" s="427">
        <v>2200</v>
      </c>
      <c r="L89" s="398" t="s">
        <v>28</v>
      </c>
      <c r="M89" s="389" t="s">
        <v>95</v>
      </c>
      <c r="N89" s="429" t="s">
        <v>348</v>
      </c>
      <c r="O89" s="353"/>
    </row>
    <row r="90" spans="1:21" x14ac:dyDescent="0.55000000000000004">
      <c r="A90" s="455"/>
      <c r="B90" s="426"/>
      <c r="C90" s="362"/>
      <c r="D90" s="393"/>
      <c r="E90" s="430"/>
      <c r="F90" s="382"/>
      <c r="G90" s="431"/>
      <c r="H90" s="432"/>
      <c r="I90" s="385"/>
      <c r="J90" s="433"/>
      <c r="K90" s="362"/>
      <c r="L90" s="363"/>
      <c r="M90" s="389"/>
      <c r="N90" s="434"/>
      <c r="O90" s="353"/>
    </row>
    <row r="91" spans="1:21" s="413" customFormat="1" x14ac:dyDescent="0.55000000000000004">
      <c r="A91" s="456"/>
      <c r="B91" s="369"/>
      <c r="C91" s="373"/>
      <c r="D91" s="403"/>
      <c r="E91" s="474"/>
      <c r="F91" s="400"/>
      <c r="G91" s="436"/>
      <c r="H91" s="437"/>
      <c r="I91" s="407"/>
      <c r="J91" s="438"/>
      <c r="K91" s="373"/>
      <c r="L91" s="374"/>
      <c r="M91" s="411"/>
      <c r="N91" s="439"/>
      <c r="O91" s="353"/>
      <c r="P91" s="337"/>
      <c r="Q91" s="337"/>
      <c r="R91" s="337"/>
      <c r="S91" s="337"/>
      <c r="T91" s="337"/>
      <c r="U91" s="337"/>
    </row>
    <row r="92" spans="1:21" x14ac:dyDescent="0.55000000000000004">
      <c r="A92" s="455">
        <v>22</v>
      </c>
      <c r="B92" s="426" t="s">
        <v>323</v>
      </c>
      <c r="C92" s="427">
        <v>4000</v>
      </c>
      <c r="D92" s="393">
        <f t="shared" si="3"/>
        <v>4000</v>
      </c>
      <c r="E92" s="415" t="s">
        <v>25</v>
      </c>
      <c r="F92" s="382" t="str">
        <f t="shared" si="4"/>
        <v>ร้าน เอ.โอ.ดี ซัพพลาย, 4000 บาท</v>
      </c>
      <c r="G92" s="383" t="s">
        <v>324</v>
      </c>
      <c r="H92" s="428">
        <v>4000</v>
      </c>
      <c r="I92" s="385" t="str">
        <f t="shared" si="5"/>
        <v>ร้าน เอ.โอ.ดี ซัพพลาย, 4000 บาท</v>
      </c>
      <c r="J92" s="416" t="s">
        <v>324</v>
      </c>
      <c r="K92" s="427">
        <v>4000</v>
      </c>
      <c r="L92" s="398" t="s">
        <v>28</v>
      </c>
      <c r="M92" s="389" t="s">
        <v>95</v>
      </c>
      <c r="N92" s="429" t="s">
        <v>349</v>
      </c>
      <c r="O92" s="353"/>
    </row>
    <row r="93" spans="1:21" x14ac:dyDescent="0.55000000000000004">
      <c r="A93" s="455"/>
      <c r="B93" s="426"/>
      <c r="C93" s="427"/>
      <c r="D93" s="393"/>
      <c r="E93" s="394"/>
      <c r="F93" s="382"/>
      <c r="G93" s="383"/>
      <c r="H93" s="428"/>
      <c r="I93" s="385"/>
      <c r="J93" s="416"/>
      <c r="K93" s="427"/>
      <c r="L93" s="398"/>
      <c r="M93" s="389"/>
      <c r="N93" s="429"/>
      <c r="O93" s="353"/>
    </row>
    <row r="94" spans="1:21" s="413" customFormat="1" x14ac:dyDescent="0.55000000000000004">
      <c r="A94" s="456"/>
      <c r="B94" s="444"/>
      <c r="C94" s="468"/>
      <c r="D94" s="403"/>
      <c r="E94" s="469"/>
      <c r="F94" s="400"/>
      <c r="G94" s="470"/>
      <c r="H94" s="475"/>
      <c r="I94" s="407"/>
      <c r="J94" s="476"/>
      <c r="K94" s="468"/>
      <c r="L94" s="410"/>
      <c r="M94" s="411"/>
      <c r="N94" s="473"/>
      <c r="O94" s="353"/>
      <c r="P94" s="337"/>
      <c r="Q94" s="337"/>
      <c r="R94" s="337"/>
      <c r="S94" s="337"/>
      <c r="T94" s="337"/>
      <c r="U94" s="337"/>
    </row>
    <row r="95" spans="1:21" x14ac:dyDescent="0.55000000000000004">
      <c r="A95" s="382">
        <v>23</v>
      </c>
      <c r="B95" s="477" t="s">
        <v>350</v>
      </c>
      <c r="C95" s="478">
        <v>120000</v>
      </c>
      <c r="D95" s="393">
        <f t="shared" si="3"/>
        <v>120000</v>
      </c>
      <c r="E95" s="415" t="s">
        <v>25</v>
      </c>
      <c r="F95" s="382" t="str">
        <f t="shared" si="4"/>
        <v>ห้างหุ้นส่วนจำกัด โอโอไอ   , 120000 บาท</v>
      </c>
      <c r="G95" s="479" t="s">
        <v>351</v>
      </c>
      <c r="H95" s="480">
        <v>120000</v>
      </c>
      <c r="I95" s="385" t="str">
        <f t="shared" si="5"/>
        <v>ห้างหุ้นส่วนจำกัด โอโอไอ   , 120000 บาท</v>
      </c>
      <c r="J95" s="481" t="s">
        <v>351</v>
      </c>
      <c r="K95" s="482">
        <v>120000</v>
      </c>
      <c r="L95" s="398" t="s">
        <v>28</v>
      </c>
      <c r="M95" s="89" t="s">
        <v>352</v>
      </c>
      <c r="N95" s="483" t="s">
        <v>353</v>
      </c>
      <c r="O95" s="353"/>
    </row>
    <row r="96" spans="1:21" x14ac:dyDescent="0.55000000000000004">
      <c r="A96" s="382"/>
      <c r="B96" s="477" t="s">
        <v>35</v>
      </c>
      <c r="C96" s="392"/>
      <c r="D96" s="393"/>
      <c r="E96" s="394"/>
      <c r="F96" s="382"/>
      <c r="G96" s="484"/>
      <c r="H96" s="384"/>
      <c r="I96" s="385"/>
      <c r="J96" s="485" t="s">
        <v>354</v>
      </c>
      <c r="K96" s="397"/>
      <c r="L96" s="398"/>
      <c r="M96" s="89"/>
      <c r="N96" s="399" t="s">
        <v>355</v>
      </c>
      <c r="O96" s="353"/>
    </row>
    <row r="97" spans="1:21" s="413" customFormat="1" x14ac:dyDescent="0.55000000000000004">
      <c r="A97" s="400"/>
      <c r="B97" s="401"/>
      <c r="C97" s="402"/>
      <c r="D97" s="403"/>
      <c r="E97" s="404"/>
      <c r="F97" s="400"/>
      <c r="G97" s="405"/>
      <c r="H97" s="406"/>
      <c r="I97" s="407"/>
      <c r="J97" s="408"/>
      <c r="K97" s="409"/>
      <c r="L97" s="410"/>
      <c r="M97" s="417"/>
      <c r="N97" s="412"/>
      <c r="O97" s="353"/>
      <c r="P97" s="337"/>
      <c r="Q97" s="337"/>
      <c r="R97" s="337"/>
      <c r="S97" s="337"/>
      <c r="T97" s="337"/>
      <c r="U97" s="337"/>
    </row>
    <row r="98" spans="1:21" x14ac:dyDescent="0.55000000000000004">
      <c r="A98" s="398">
        <v>24</v>
      </c>
      <c r="B98" s="477" t="s">
        <v>356</v>
      </c>
      <c r="C98" s="486">
        <v>18600</v>
      </c>
      <c r="D98" s="393">
        <f t="shared" si="3"/>
        <v>18600</v>
      </c>
      <c r="E98" s="415" t="s">
        <v>25</v>
      </c>
      <c r="F98" s="382" t="str">
        <f t="shared" si="4"/>
        <v>ห้างหุ้นส่วนจำกัด เอกทัศน์ ทัวร์ , 18600 บาท</v>
      </c>
      <c r="G98" s="479" t="s">
        <v>357</v>
      </c>
      <c r="H98" s="487">
        <v>18600</v>
      </c>
      <c r="I98" s="385" t="str">
        <f t="shared" si="5"/>
        <v>ห้างหุ้นส่วนจำกัด เอกทัศน์ ทัวร์ , 18600 บาท</v>
      </c>
      <c r="J98" s="481" t="s">
        <v>357</v>
      </c>
      <c r="K98" s="488">
        <v>18600</v>
      </c>
      <c r="L98" s="398" t="s">
        <v>28</v>
      </c>
      <c r="M98" s="89" t="str">
        <f>+N98</f>
        <v>ใบสั่งจ้าง 29/2568</v>
      </c>
      <c r="N98" s="489" t="s">
        <v>358</v>
      </c>
      <c r="O98" s="353"/>
    </row>
    <row r="99" spans="1:21" x14ac:dyDescent="0.55000000000000004">
      <c r="A99" s="398"/>
      <c r="B99" s="414"/>
      <c r="C99" s="392"/>
      <c r="D99" s="393"/>
      <c r="E99" s="394"/>
      <c r="F99" s="382"/>
      <c r="G99" s="484"/>
      <c r="H99" s="384"/>
      <c r="I99" s="385"/>
      <c r="J99" s="485"/>
      <c r="K99" s="397"/>
      <c r="L99" s="398"/>
      <c r="M99" s="89" t="str">
        <f>"ลว. "&amp;N99</f>
        <v>ลว. 12 พ.ย. 2567</v>
      </c>
      <c r="N99" s="399" t="s">
        <v>359</v>
      </c>
      <c r="O99" s="353"/>
    </row>
    <row r="100" spans="1:21" s="413" customFormat="1" x14ac:dyDescent="0.55000000000000004">
      <c r="A100" s="410"/>
      <c r="B100" s="401"/>
      <c r="C100" s="402"/>
      <c r="D100" s="403"/>
      <c r="E100" s="404"/>
      <c r="F100" s="400"/>
      <c r="G100" s="405"/>
      <c r="H100" s="406"/>
      <c r="I100" s="407"/>
      <c r="J100" s="408"/>
      <c r="K100" s="409"/>
      <c r="L100" s="410"/>
      <c r="M100" s="417"/>
      <c r="N100" s="412"/>
      <c r="O100" s="353"/>
      <c r="P100" s="337"/>
      <c r="Q100" s="337"/>
      <c r="R100" s="337"/>
      <c r="S100" s="337"/>
      <c r="T100" s="337"/>
      <c r="U100" s="337"/>
    </row>
    <row r="101" spans="1:21" x14ac:dyDescent="0.55000000000000004">
      <c r="A101" s="398">
        <v>25</v>
      </c>
      <c r="B101" s="414" t="s">
        <v>360</v>
      </c>
      <c r="C101" s="392">
        <v>8000</v>
      </c>
      <c r="D101" s="393">
        <f t="shared" si="3"/>
        <v>8000</v>
      </c>
      <c r="E101" s="415" t="s">
        <v>25</v>
      </c>
      <c r="F101" s="382" t="str">
        <f t="shared" si="4"/>
        <v>ห้างหุ้นส่วนจำกัด เอกทัศน์ ทัวร์ , 8000 บาท</v>
      </c>
      <c r="G101" s="479" t="s">
        <v>357</v>
      </c>
      <c r="H101" s="425">
        <v>8000</v>
      </c>
      <c r="I101" s="385" t="str">
        <f t="shared" si="5"/>
        <v>ห้างหุ้นส่วนจำกัด เอกทัศน์ ทัวร์ , 8000 บาท</v>
      </c>
      <c r="J101" s="481" t="s">
        <v>357</v>
      </c>
      <c r="K101" s="392">
        <v>8000</v>
      </c>
      <c r="L101" s="398" t="s">
        <v>28</v>
      </c>
      <c r="M101" s="389" t="s">
        <v>95</v>
      </c>
      <c r="N101" s="399" t="s">
        <v>361</v>
      </c>
      <c r="O101" s="353"/>
    </row>
    <row r="102" spans="1:21" x14ac:dyDescent="0.55000000000000004">
      <c r="A102" s="398"/>
      <c r="B102" s="391"/>
      <c r="C102" s="392"/>
      <c r="D102" s="393"/>
      <c r="E102" s="394"/>
      <c r="F102" s="382"/>
      <c r="G102" s="395"/>
      <c r="H102" s="384"/>
      <c r="I102" s="385"/>
      <c r="J102" s="396"/>
      <c r="K102" s="397"/>
      <c r="L102" s="398"/>
      <c r="M102" s="389"/>
      <c r="N102" s="399" t="s">
        <v>362</v>
      </c>
      <c r="O102" s="353"/>
    </row>
    <row r="103" spans="1:21" s="413" customFormat="1" ht="64.5" customHeight="1" x14ac:dyDescent="0.55000000000000004">
      <c r="A103" s="410"/>
      <c r="B103" s="401"/>
      <c r="C103" s="402"/>
      <c r="D103" s="403"/>
      <c r="E103" s="404"/>
      <c r="F103" s="400"/>
      <c r="G103" s="405"/>
      <c r="H103" s="406"/>
      <c r="I103" s="407"/>
      <c r="J103" s="408"/>
      <c r="K103" s="409"/>
      <c r="L103" s="410"/>
      <c r="M103" s="411"/>
      <c r="N103" s="412"/>
      <c r="O103" s="353"/>
      <c r="P103" s="337"/>
      <c r="Q103" s="337"/>
      <c r="R103" s="337"/>
      <c r="S103" s="337"/>
      <c r="T103" s="337"/>
      <c r="U103" s="337"/>
    </row>
    <row r="104" spans="1:21" x14ac:dyDescent="0.55000000000000004">
      <c r="A104" s="398">
        <v>26</v>
      </c>
      <c r="B104" s="414" t="s">
        <v>360</v>
      </c>
      <c r="C104" s="392">
        <v>8000</v>
      </c>
      <c r="D104" s="393">
        <f t="shared" si="3"/>
        <v>8000</v>
      </c>
      <c r="E104" s="415" t="s">
        <v>25</v>
      </c>
      <c r="F104" s="382" t="str">
        <f t="shared" si="4"/>
        <v>ห้างหุ้นส่วนจำกัด เอกทัศน์ ทัวร์ , 8000 บาท</v>
      </c>
      <c r="G104" s="479" t="s">
        <v>357</v>
      </c>
      <c r="H104" s="425">
        <v>8000</v>
      </c>
      <c r="I104" s="385" t="str">
        <f t="shared" si="5"/>
        <v>ห้างหุ้นส่วนจำกัด เอกทัศน์ ทัวร์ , 8000 บาท</v>
      </c>
      <c r="J104" s="481" t="s">
        <v>357</v>
      </c>
      <c r="K104" s="427">
        <v>8000</v>
      </c>
      <c r="L104" s="398" t="s">
        <v>28</v>
      </c>
      <c r="M104" s="389" t="s">
        <v>95</v>
      </c>
      <c r="N104" s="399" t="s">
        <v>363</v>
      </c>
      <c r="O104" s="353"/>
    </row>
    <row r="105" spans="1:21" x14ac:dyDescent="0.55000000000000004">
      <c r="A105" s="398"/>
      <c r="B105" s="391"/>
      <c r="C105" s="392"/>
      <c r="D105" s="393"/>
      <c r="E105" s="394"/>
      <c r="F105" s="382"/>
      <c r="G105" s="395"/>
      <c r="H105" s="384"/>
      <c r="I105" s="385"/>
      <c r="J105" s="396"/>
      <c r="K105" s="397"/>
      <c r="L105" s="398"/>
      <c r="M105" s="389"/>
      <c r="N105" s="399" t="s">
        <v>362</v>
      </c>
      <c r="O105" s="353"/>
    </row>
    <row r="106" spans="1:21" s="413" customFormat="1" ht="52.5" customHeight="1" x14ac:dyDescent="0.55000000000000004">
      <c r="A106" s="410"/>
      <c r="B106" s="401"/>
      <c r="C106" s="402"/>
      <c r="D106" s="403"/>
      <c r="E106" s="404"/>
      <c r="F106" s="400"/>
      <c r="G106" s="405"/>
      <c r="H106" s="406"/>
      <c r="I106" s="407"/>
      <c r="J106" s="408"/>
      <c r="K106" s="409"/>
      <c r="L106" s="410"/>
      <c r="M106" s="411"/>
      <c r="N106" s="412"/>
      <c r="O106" s="353"/>
      <c r="P106" s="337"/>
      <c r="Q106" s="337"/>
      <c r="R106" s="337"/>
      <c r="S106" s="337"/>
      <c r="T106" s="337"/>
      <c r="U106" s="337"/>
    </row>
    <row r="107" spans="1:21" hidden="1" x14ac:dyDescent="0.55000000000000004">
      <c r="A107" s="398">
        <v>35</v>
      </c>
      <c r="B107" s="477" t="s">
        <v>267</v>
      </c>
      <c r="C107" s="392">
        <v>458167</v>
      </c>
      <c r="D107" s="393">
        <f t="shared" si="3"/>
        <v>458167</v>
      </c>
      <c r="E107" s="415" t="s">
        <v>25</v>
      </c>
      <c r="F107" s="382" t="str">
        <f t="shared" si="4"/>
        <v>ห้างหุ้นส่วนจำกัด , 458167 บาท</v>
      </c>
      <c r="G107" s="490" t="s">
        <v>364</v>
      </c>
      <c r="H107" s="425">
        <v>458167</v>
      </c>
      <c r="I107" s="385" t="str">
        <f t="shared" si="5"/>
        <v>ห้างหุ้นส่วนจำกัด , 458167 บาท</v>
      </c>
      <c r="J107" s="491" t="s">
        <v>364</v>
      </c>
      <c r="K107" s="392">
        <v>458167</v>
      </c>
      <c r="L107" s="398" t="s">
        <v>28</v>
      </c>
      <c r="M107" s="89" t="str">
        <f>+N107</f>
        <v>2/2568</v>
      </c>
      <c r="N107" s="399" t="s">
        <v>365</v>
      </c>
      <c r="O107" s="353"/>
    </row>
    <row r="108" spans="1:21" hidden="1" x14ac:dyDescent="0.55000000000000004">
      <c r="A108" s="398"/>
      <c r="B108" s="414" t="s">
        <v>271</v>
      </c>
      <c r="C108" s="492"/>
      <c r="D108" s="393"/>
      <c r="E108" s="394"/>
      <c r="F108" s="382" t="str">
        <f t="shared" si="4"/>
        <v>ยูเนี่ยนเปอร์เฟคท์,  บาท</v>
      </c>
      <c r="G108" s="484" t="s">
        <v>366</v>
      </c>
      <c r="H108" s="384"/>
      <c r="I108" s="385" t="str">
        <f t="shared" si="5"/>
        <v>ยูเนี่ยนเปอร์เฟคท์,  บาท</v>
      </c>
      <c r="J108" s="485" t="s">
        <v>366</v>
      </c>
      <c r="K108" s="397"/>
      <c r="L108" s="398"/>
      <c r="M108" s="89" t="str">
        <f>"ลว. "&amp;N108</f>
        <v>ลว. 25 ต.ค. 2567</v>
      </c>
      <c r="N108" s="399" t="s">
        <v>51</v>
      </c>
      <c r="O108" s="353"/>
    </row>
    <row r="109" spans="1:21" hidden="1" x14ac:dyDescent="0.55000000000000004">
      <c r="A109" s="398"/>
      <c r="B109" s="414"/>
      <c r="C109" s="392"/>
      <c r="D109" s="393"/>
      <c r="E109" s="394"/>
      <c r="F109" s="382"/>
      <c r="G109" s="395"/>
      <c r="H109" s="384"/>
      <c r="I109" s="385"/>
      <c r="J109" s="396"/>
      <c r="K109" s="397"/>
      <c r="L109" s="398"/>
      <c r="M109" s="230"/>
      <c r="N109" s="399"/>
      <c r="O109" s="353"/>
    </row>
    <row r="110" spans="1:21" x14ac:dyDescent="0.55000000000000004">
      <c r="A110" s="388">
        <v>27</v>
      </c>
      <c r="B110" s="493" t="s">
        <v>367</v>
      </c>
      <c r="C110" s="379">
        <v>5518014</v>
      </c>
      <c r="D110" s="380">
        <f t="shared" si="3"/>
        <v>5518014</v>
      </c>
      <c r="E110" s="494" t="s">
        <v>303</v>
      </c>
      <c r="F110" s="377" t="str">
        <f t="shared" si="4"/>
        <v>บริษัท เค.เอส.ซี.คลีนนิ่ง เซอร์วิส จำกัด , 5518014 บาท</v>
      </c>
      <c r="G110" s="495" t="s">
        <v>368</v>
      </c>
      <c r="H110" s="496">
        <v>5518014</v>
      </c>
      <c r="I110" s="497" t="str">
        <f t="shared" si="5"/>
        <v>บริษัท เค.เอส.ซี.คลีนนิ่ง เซอร์วิส จำกัด , 5518014 บาท</v>
      </c>
      <c r="J110" s="498" t="s">
        <v>368</v>
      </c>
      <c r="K110" s="379">
        <v>5518014</v>
      </c>
      <c r="L110" s="388" t="s">
        <v>28</v>
      </c>
      <c r="M110" s="421" t="str">
        <f>+N110</f>
        <v>ส. ๒๘/๒๕๖๘</v>
      </c>
      <c r="N110" s="399" t="s">
        <v>369</v>
      </c>
      <c r="O110" s="353"/>
    </row>
    <row r="111" spans="1:21" x14ac:dyDescent="0.55000000000000004">
      <c r="A111" s="398"/>
      <c r="B111" s="499" t="s">
        <v>35</v>
      </c>
      <c r="C111" s="392"/>
      <c r="D111" s="393"/>
      <c r="E111" s="394"/>
      <c r="F111" s="382"/>
      <c r="G111" s="395"/>
      <c r="H111" s="384"/>
      <c r="I111" s="385"/>
      <c r="J111" s="396"/>
      <c r="K111" s="397"/>
      <c r="L111" s="398"/>
      <c r="M111" s="89" t="str">
        <f>"ลว. "&amp;N111</f>
        <v>ลว. 15 พ.ย. 2567</v>
      </c>
      <c r="N111" s="399" t="s">
        <v>362</v>
      </c>
      <c r="O111" s="353"/>
    </row>
    <row r="112" spans="1:21" s="413" customFormat="1" x14ac:dyDescent="0.55000000000000004">
      <c r="A112" s="410"/>
      <c r="B112" s="401"/>
      <c r="C112" s="402"/>
      <c r="D112" s="403"/>
      <c r="E112" s="404"/>
      <c r="F112" s="400"/>
      <c r="G112" s="405"/>
      <c r="H112" s="406"/>
      <c r="I112" s="407"/>
      <c r="J112" s="408"/>
      <c r="K112" s="409"/>
      <c r="L112" s="410"/>
      <c r="M112" s="417"/>
      <c r="N112" s="412"/>
      <c r="O112" s="353"/>
      <c r="P112" s="337"/>
      <c r="Q112" s="337"/>
      <c r="R112" s="337"/>
      <c r="S112" s="337"/>
      <c r="T112" s="337"/>
      <c r="U112" s="337"/>
    </row>
    <row r="113" spans="1:21" x14ac:dyDescent="0.55000000000000004">
      <c r="A113" s="398">
        <v>28</v>
      </c>
      <c r="B113" s="477" t="s">
        <v>370</v>
      </c>
      <c r="C113" s="392">
        <v>4280</v>
      </c>
      <c r="D113" s="393">
        <f t="shared" si="3"/>
        <v>4280</v>
      </c>
      <c r="E113" s="415" t="s">
        <v>25</v>
      </c>
      <c r="F113" s="382" t="str">
        <f t="shared" si="4"/>
        <v>ร้าน เอ.โอ.ดี ซัพพลาย  , 4280 บาท</v>
      </c>
      <c r="G113" s="490" t="s">
        <v>371</v>
      </c>
      <c r="H113" s="425">
        <v>4280</v>
      </c>
      <c r="I113" s="385" t="str">
        <f t="shared" si="5"/>
        <v>ร้าน เอ.โอ.ดี ซัพพลาย  , 4280 บาท</v>
      </c>
      <c r="J113" s="491" t="s">
        <v>371</v>
      </c>
      <c r="K113" s="392">
        <v>4280</v>
      </c>
      <c r="L113" s="398" t="s">
        <v>28</v>
      </c>
      <c r="M113" s="389" t="s">
        <v>95</v>
      </c>
      <c r="N113" s="489" t="s">
        <v>372</v>
      </c>
      <c r="O113" s="353"/>
    </row>
    <row r="114" spans="1:21" x14ac:dyDescent="0.55000000000000004">
      <c r="A114" s="398"/>
      <c r="B114" s="477"/>
      <c r="C114" s="392"/>
      <c r="D114" s="393"/>
      <c r="E114" s="394"/>
      <c r="F114" s="382"/>
      <c r="G114" s="395"/>
      <c r="H114" s="384"/>
      <c r="I114" s="385"/>
      <c r="J114" s="396"/>
      <c r="K114" s="397"/>
      <c r="L114" s="398"/>
      <c r="M114" s="389"/>
      <c r="N114" s="399" t="s">
        <v>373</v>
      </c>
      <c r="O114" s="353"/>
    </row>
    <row r="115" spans="1:21" s="413" customFormat="1" x14ac:dyDescent="0.55000000000000004">
      <c r="A115" s="410"/>
      <c r="B115" s="500"/>
      <c r="C115" s="402"/>
      <c r="D115" s="403"/>
      <c r="E115" s="404"/>
      <c r="F115" s="400"/>
      <c r="G115" s="405"/>
      <c r="H115" s="406"/>
      <c r="I115" s="407"/>
      <c r="J115" s="408"/>
      <c r="K115" s="409"/>
      <c r="L115" s="410"/>
      <c r="M115" s="411"/>
      <c r="N115" s="412"/>
      <c r="O115" s="353"/>
      <c r="P115" s="337"/>
      <c r="Q115" s="337"/>
      <c r="R115" s="337"/>
      <c r="S115" s="337"/>
      <c r="T115" s="337"/>
      <c r="U115" s="337"/>
    </row>
    <row r="116" spans="1:21" x14ac:dyDescent="0.55000000000000004">
      <c r="A116" s="398">
        <v>29</v>
      </c>
      <c r="B116" s="477" t="s">
        <v>374</v>
      </c>
      <c r="C116" s="486">
        <v>22000</v>
      </c>
      <c r="D116" s="393">
        <f t="shared" si="3"/>
        <v>22000</v>
      </c>
      <c r="E116" s="415" t="s">
        <v>25</v>
      </c>
      <c r="F116" s="382" t="str">
        <f t="shared" si="4"/>
        <v>ห้างหุ้นส่วนจำกัด เอกทัศน์ ทัวร์ , 22000 บาท</v>
      </c>
      <c r="G116" s="479" t="s">
        <v>357</v>
      </c>
      <c r="H116" s="501">
        <v>22000</v>
      </c>
      <c r="I116" s="385" t="str">
        <f t="shared" si="5"/>
        <v>ห้างหุ้นส่วนจำกัด เอกทัศน์ ทัวร์ , 22000 บาท</v>
      </c>
      <c r="J116" s="481" t="s">
        <v>357</v>
      </c>
      <c r="K116" s="486">
        <v>22000</v>
      </c>
      <c r="L116" s="398" t="s">
        <v>28</v>
      </c>
      <c r="M116" s="89" t="str">
        <f>+N116</f>
        <v>ใบสั่งจ้าง 33/2568</v>
      </c>
      <c r="N116" s="489" t="s">
        <v>375</v>
      </c>
      <c r="O116" s="353"/>
    </row>
    <row r="117" spans="1:21" x14ac:dyDescent="0.55000000000000004">
      <c r="A117" s="398"/>
      <c r="B117" s="414" t="s">
        <v>376</v>
      </c>
      <c r="C117" s="392"/>
      <c r="D117" s="502"/>
      <c r="E117" s="419"/>
      <c r="F117" s="382"/>
      <c r="G117" s="395"/>
      <c r="H117" s="384"/>
      <c r="I117" s="385"/>
      <c r="J117" s="396"/>
      <c r="K117" s="397"/>
      <c r="L117" s="398"/>
      <c r="M117" s="89" t="str">
        <f>"ลว. "&amp;N117</f>
        <v>ลว. 27 พ.ย. 2567</v>
      </c>
      <c r="N117" s="399" t="s">
        <v>377</v>
      </c>
      <c r="O117" s="353"/>
    </row>
    <row r="118" spans="1:21" s="413" customFormat="1" x14ac:dyDescent="0.55000000000000004">
      <c r="A118" s="410"/>
      <c r="B118" s="401"/>
      <c r="C118" s="402"/>
      <c r="D118" s="503"/>
      <c r="E118" s="404"/>
      <c r="F118" s="400"/>
      <c r="G118" s="405"/>
      <c r="H118" s="406"/>
      <c r="I118" s="407"/>
      <c r="J118" s="408"/>
      <c r="K118" s="409"/>
      <c r="L118" s="410"/>
      <c r="M118" s="417"/>
      <c r="N118" s="412"/>
      <c r="O118" s="353"/>
      <c r="P118" s="337"/>
      <c r="Q118" s="337"/>
      <c r="R118" s="337"/>
      <c r="S118" s="337"/>
      <c r="T118" s="337"/>
      <c r="U118" s="337"/>
    </row>
    <row r="119" spans="1:21" s="209" customFormat="1" ht="45.75" customHeight="1" x14ac:dyDescent="0.5">
      <c r="A119" s="257">
        <v>30</v>
      </c>
      <c r="B119" s="252" t="s">
        <v>378</v>
      </c>
      <c r="C119" s="504">
        <v>500000</v>
      </c>
      <c r="D119" s="440">
        <v>500000</v>
      </c>
      <c r="E119" s="441" t="s">
        <v>25</v>
      </c>
      <c r="F119" s="505" t="str">
        <f t="shared" si="4"/>
        <v>บริษัท เอสเอ็นเจ คอนซัลแทนท์ แอนด์โซลูชั่นส์ จำกัด , 500000 บาท</v>
      </c>
      <c r="G119" s="506" t="s">
        <v>379</v>
      </c>
      <c r="H119" s="507">
        <v>500000</v>
      </c>
      <c r="I119" s="508" t="str">
        <f t="shared" si="5"/>
        <v>บริษัท เอสเอ็นเจ คอนซัลแทนท์ แอนด์โซลูชั่นส์ จำกัด , 500000 บาท</v>
      </c>
      <c r="J119" s="509" t="s">
        <v>379</v>
      </c>
      <c r="K119" s="504">
        <v>500000</v>
      </c>
      <c r="L119" s="257" t="s">
        <v>28</v>
      </c>
      <c r="M119" s="89" t="str">
        <f>+N119</f>
        <v>ใบสั่งจ้าง 27/2568</v>
      </c>
      <c r="N119" s="510" t="s">
        <v>380</v>
      </c>
      <c r="O119" s="443"/>
    </row>
    <row r="120" spans="1:21" s="413" customFormat="1" x14ac:dyDescent="0.55000000000000004">
      <c r="A120" s="400"/>
      <c r="B120" s="511"/>
      <c r="C120" s="512"/>
      <c r="D120" s="513"/>
      <c r="E120" s="469"/>
      <c r="F120" s="400"/>
      <c r="G120" s="514"/>
      <c r="H120" s="515"/>
      <c r="I120" s="407"/>
      <c r="J120" s="516"/>
      <c r="K120" s="517"/>
      <c r="L120" s="400"/>
      <c r="M120" s="92" t="str">
        <f>"ลว. "&amp;N120</f>
        <v>ลว. 7 พย 67</v>
      </c>
      <c r="N120" s="518" t="s">
        <v>381</v>
      </c>
      <c r="O120" s="353"/>
      <c r="P120" s="337"/>
      <c r="Q120" s="337"/>
      <c r="R120" s="337"/>
      <c r="S120" s="337"/>
      <c r="T120" s="337"/>
      <c r="U120" s="337"/>
    </row>
    <row r="121" spans="1:21" s="209" customFormat="1" ht="40.5" x14ac:dyDescent="0.5">
      <c r="A121" s="257">
        <v>31</v>
      </c>
      <c r="B121" s="519" t="s">
        <v>382</v>
      </c>
      <c r="C121" s="504">
        <v>1553300</v>
      </c>
      <c r="D121" s="440">
        <v>1553300</v>
      </c>
      <c r="E121" s="441" t="s">
        <v>25</v>
      </c>
      <c r="F121" s="257" t="str">
        <f t="shared" si="4"/>
        <v>บริษัท คลิกเน็กซ์ จำกัด , 1545000 บาท</v>
      </c>
      <c r="G121" s="244" t="s">
        <v>383</v>
      </c>
      <c r="H121" s="507">
        <v>1545000</v>
      </c>
      <c r="I121" s="77" t="str">
        <f t="shared" si="5"/>
        <v>บริษัท คลิกเน็กซ์ จำกัด , 1545000 บาท</v>
      </c>
      <c r="J121" s="520" t="s">
        <v>383</v>
      </c>
      <c r="K121" s="504">
        <v>1545000</v>
      </c>
      <c r="L121" s="257" t="s">
        <v>28</v>
      </c>
      <c r="M121" s="89" t="str">
        <f>+N121</f>
        <v>ส.29/2568</v>
      </c>
      <c r="N121" s="521" t="s">
        <v>384</v>
      </c>
      <c r="O121" s="443"/>
    </row>
    <row r="122" spans="1:21" x14ac:dyDescent="0.55000000000000004">
      <c r="A122" s="382"/>
      <c r="B122" s="522"/>
      <c r="C122" s="523"/>
      <c r="D122" s="524"/>
      <c r="E122" s="394"/>
      <c r="F122" s="382"/>
      <c r="G122" s="525"/>
      <c r="H122" s="526"/>
      <c r="I122" s="385"/>
      <c r="J122" s="527"/>
      <c r="K122" s="523"/>
      <c r="L122" s="382"/>
      <c r="M122" s="89" t="str">
        <f>"ลว. "&amp;N122</f>
        <v>ลว. 7 พย 67</v>
      </c>
      <c r="N122" s="528" t="s">
        <v>381</v>
      </c>
      <c r="O122" s="353"/>
    </row>
    <row r="123" spans="1:21" s="413" customFormat="1" x14ac:dyDescent="0.55000000000000004">
      <c r="A123" s="400"/>
      <c r="B123" s="511"/>
      <c r="C123" s="512"/>
      <c r="D123" s="513"/>
      <c r="E123" s="469"/>
      <c r="F123" s="400"/>
      <c r="G123" s="514"/>
      <c r="H123" s="515"/>
      <c r="I123" s="407"/>
      <c r="J123" s="516"/>
      <c r="K123" s="517"/>
      <c r="L123" s="400"/>
      <c r="M123" s="417"/>
      <c r="N123" s="529"/>
      <c r="O123" s="353"/>
      <c r="P123" s="337"/>
      <c r="Q123" s="337"/>
      <c r="R123" s="337"/>
      <c r="S123" s="337"/>
      <c r="T123" s="337"/>
      <c r="U123" s="337"/>
    </row>
    <row r="124" spans="1:21" s="209" customFormat="1" ht="40.5" x14ac:dyDescent="0.5">
      <c r="A124" s="257">
        <v>32</v>
      </c>
      <c r="B124" s="252" t="s">
        <v>385</v>
      </c>
      <c r="C124" s="504">
        <v>500000</v>
      </c>
      <c r="D124" s="440">
        <v>500000</v>
      </c>
      <c r="E124" s="441" t="s">
        <v>25</v>
      </c>
      <c r="F124" s="505" t="str">
        <f t="shared" si="4"/>
        <v>ห้างหุ้นส่วนจำกัด โอโอไอ แอซโซซิเอชั่น , 500000 บาท</v>
      </c>
      <c r="G124" s="530" t="s">
        <v>386</v>
      </c>
      <c r="H124" s="507">
        <v>500000</v>
      </c>
      <c r="I124" s="531" t="str">
        <f t="shared" si="5"/>
        <v>ห้างหุ้นส่วนจำกัด โอโอไอ แอซโซซิเอชั่น , 500000 บาท</v>
      </c>
      <c r="J124" s="532" t="s">
        <v>386</v>
      </c>
      <c r="K124" s="504">
        <v>500000</v>
      </c>
      <c r="L124" s="257" t="s">
        <v>28</v>
      </c>
      <c r="M124" s="89" t="str">
        <f>+N124</f>
        <v>ใบสั่งจ้าง 22/2568</v>
      </c>
      <c r="N124" s="510" t="s">
        <v>387</v>
      </c>
      <c r="O124" s="443"/>
    </row>
    <row r="125" spans="1:21" x14ac:dyDescent="0.55000000000000004">
      <c r="A125" s="382"/>
      <c r="B125" s="522"/>
      <c r="C125" s="467"/>
      <c r="D125" s="533"/>
      <c r="E125" s="394"/>
      <c r="F125" s="382"/>
      <c r="G125" s="534"/>
      <c r="H125" s="535"/>
      <c r="I125" s="385"/>
      <c r="J125" s="536"/>
      <c r="K125" s="537"/>
      <c r="L125" s="382"/>
      <c r="M125" s="89" t="str">
        <f>"ลว. "&amp;N125</f>
        <v>ลว. 15 พย 67</v>
      </c>
      <c r="N125" s="538" t="s">
        <v>388</v>
      </c>
      <c r="O125" s="353"/>
    </row>
    <row r="126" spans="1:21" s="413" customFormat="1" x14ac:dyDescent="0.55000000000000004">
      <c r="A126" s="400"/>
      <c r="B126" s="511"/>
      <c r="C126" s="512"/>
      <c r="D126" s="513"/>
      <c r="E126" s="469"/>
      <c r="F126" s="400"/>
      <c r="G126" s="514"/>
      <c r="H126" s="515"/>
      <c r="I126" s="407"/>
      <c r="J126" s="539"/>
      <c r="K126" s="517"/>
      <c r="L126" s="400"/>
      <c r="M126" s="417"/>
      <c r="N126" s="518"/>
      <c r="O126" s="353"/>
      <c r="P126" s="337"/>
      <c r="Q126" s="337"/>
      <c r="R126" s="337"/>
      <c r="S126" s="337"/>
      <c r="T126" s="337"/>
      <c r="U126" s="337"/>
    </row>
    <row r="127" spans="1:21" s="209" customFormat="1" ht="40.5" x14ac:dyDescent="0.5">
      <c r="A127" s="257">
        <v>33</v>
      </c>
      <c r="B127" s="252" t="s">
        <v>389</v>
      </c>
      <c r="C127" s="504">
        <v>17600800</v>
      </c>
      <c r="D127" s="440">
        <v>17600800</v>
      </c>
      <c r="E127" s="540" t="s">
        <v>303</v>
      </c>
      <c r="F127" s="505" t="str">
        <f t="shared" si="4"/>
        <v>บริษัท เอ็นพี คอนเน็ค จำกัด , 17353850 บาท</v>
      </c>
      <c r="G127" s="244" t="s">
        <v>390</v>
      </c>
      <c r="H127" s="507">
        <v>17353850</v>
      </c>
      <c r="I127" s="508" t="str">
        <f t="shared" si="5"/>
        <v>บริษัท เอ็นพี คอนเน็ค จำกัด , 17353850 บาท</v>
      </c>
      <c r="J127" s="520" t="s">
        <v>390</v>
      </c>
      <c r="K127" s="504">
        <v>17353850</v>
      </c>
      <c r="L127" s="257" t="s">
        <v>28</v>
      </c>
      <c r="M127" s="89" t="str">
        <f>+N127</f>
        <v>ส.30/2568</v>
      </c>
      <c r="N127" s="541" t="s">
        <v>391</v>
      </c>
      <c r="O127" s="443"/>
    </row>
    <row r="128" spans="1:21" x14ac:dyDescent="0.55000000000000004">
      <c r="A128" s="455"/>
      <c r="B128" s="522"/>
      <c r="C128" s="542"/>
      <c r="D128" s="543"/>
      <c r="E128" s="544"/>
      <c r="F128" s="382"/>
      <c r="G128" s="525"/>
      <c r="H128" s="525"/>
      <c r="I128" s="385"/>
      <c r="J128" s="527"/>
      <c r="K128" s="545"/>
      <c r="L128" s="382"/>
      <c r="M128" s="89" t="str">
        <f>"ลว. "&amp;N128</f>
        <v>ลว. 15 พย 67</v>
      </c>
      <c r="N128" s="546" t="s">
        <v>388</v>
      </c>
      <c r="O128" s="353"/>
    </row>
    <row r="129" spans="1:21" s="413" customFormat="1" x14ac:dyDescent="0.55000000000000004">
      <c r="A129" s="456"/>
      <c r="B129" s="511"/>
      <c r="C129" s="547"/>
      <c r="D129" s="548"/>
      <c r="E129" s="549"/>
      <c r="F129" s="400"/>
      <c r="G129" s="550"/>
      <c r="H129" s="550"/>
      <c r="I129" s="407"/>
      <c r="J129" s="551"/>
      <c r="K129" s="552"/>
      <c r="L129" s="400"/>
      <c r="M129" s="417"/>
      <c r="N129" s="553"/>
      <c r="O129" s="353"/>
      <c r="P129" s="337"/>
      <c r="Q129" s="337"/>
      <c r="R129" s="337"/>
      <c r="S129" s="337"/>
      <c r="T129" s="337"/>
      <c r="U129" s="337"/>
    </row>
    <row r="130" spans="1:21" x14ac:dyDescent="0.55000000000000004">
      <c r="A130" s="455">
        <v>34</v>
      </c>
      <c r="B130" s="522" t="s">
        <v>392</v>
      </c>
      <c r="C130" s="554">
        <v>140000</v>
      </c>
      <c r="D130" s="524">
        <v>140000</v>
      </c>
      <c r="E130" s="415" t="s">
        <v>25</v>
      </c>
      <c r="F130" s="382" t="str">
        <f t="shared" si="4"/>
        <v>บริษัท อ้อต้นเล็ก จำกัด , 140000 บาท</v>
      </c>
      <c r="G130" s="525" t="s">
        <v>393</v>
      </c>
      <c r="H130" s="555">
        <v>140000</v>
      </c>
      <c r="I130" s="385" t="str">
        <f t="shared" si="5"/>
        <v>บริษัท อ้อต้นเล็ก จำกัด , 140000 บาท</v>
      </c>
      <c r="J130" s="527" t="s">
        <v>393</v>
      </c>
      <c r="K130" s="554">
        <v>140000</v>
      </c>
      <c r="L130" s="382" t="s">
        <v>28</v>
      </c>
      <c r="M130" s="89" t="str">
        <f>+N130</f>
        <v>ใบสั่งจ้าง 28/2568</v>
      </c>
      <c r="N130" s="546" t="s">
        <v>394</v>
      </c>
      <c r="O130" s="353"/>
    </row>
    <row r="131" spans="1:21" x14ac:dyDescent="0.55000000000000004">
      <c r="A131" s="455"/>
      <c r="B131" s="522"/>
      <c r="C131" s="554"/>
      <c r="D131" s="524"/>
      <c r="E131" s="394"/>
      <c r="F131" s="382"/>
      <c r="G131" s="525"/>
      <c r="H131" s="555"/>
      <c r="I131" s="385"/>
      <c r="J131" s="527"/>
      <c r="K131" s="554"/>
      <c r="L131" s="382"/>
      <c r="M131" s="89" t="str">
        <f>"ลว. "&amp;N131</f>
        <v>ลว. 12 พย 67</v>
      </c>
      <c r="N131" s="546" t="s">
        <v>395</v>
      </c>
      <c r="O131" s="353"/>
    </row>
    <row r="132" spans="1:21" s="413" customFormat="1" x14ac:dyDescent="0.55000000000000004">
      <c r="A132" s="456"/>
      <c r="B132" s="511"/>
      <c r="C132" s="547"/>
      <c r="D132" s="548"/>
      <c r="E132" s="549"/>
      <c r="F132" s="400"/>
      <c r="G132" s="550"/>
      <c r="H132" s="550"/>
      <c r="I132" s="407"/>
      <c r="J132" s="551"/>
      <c r="K132" s="552"/>
      <c r="L132" s="400"/>
      <c r="M132" s="417"/>
      <c r="N132" s="553"/>
      <c r="O132" s="353"/>
      <c r="P132" s="337"/>
      <c r="Q132" s="337"/>
      <c r="R132" s="337"/>
      <c r="S132" s="337"/>
      <c r="T132" s="337"/>
      <c r="U132" s="337"/>
    </row>
    <row r="133" spans="1:21" x14ac:dyDescent="0.55000000000000004">
      <c r="A133" s="455">
        <v>35</v>
      </c>
      <c r="B133" s="522" t="s">
        <v>396</v>
      </c>
      <c r="C133" s="554">
        <v>298000</v>
      </c>
      <c r="D133" s="524">
        <v>298000</v>
      </c>
      <c r="E133" s="415" t="s">
        <v>25</v>
      </c>
      <c r="F133" s="382" t="str">
        <f t="shared" si="4"/>
        <v>การไฟฟ้านครหลวง, 290000 บาท</v>
      </c>
      <c r="G133" s="525" t="s">
        <v>397</v>
      </c>
      <c r="H133" s="555">
        <v>290000</v>
      </c>
      <c r="I133" s="385" t="str">
        <f t="shared" si="5"/>
        <v>การไฟฟ้านครหลวง, 290000 บาท</v>
      </c>
      <c r="J133" s="527" t="s">
        <v>397</v>
      </c>
      <c r="K133" s="554">
        <v>290000</v>
      </c>
      <c r="L133" s="382" t="s">
        <v>28</v>
      </c>
      <c r="M133" s="389" t="s">
        <v>95</v>
      </c>
      <c r="N133" s="546" t="s">
        <v>398</v>
      </c>
      <c r="O133" s="353"/>
    </row>
    <row r="134" spans="1:21" x14ac:dyDescent="0.55000000000000004">
      <c r="A134" s="455"/>
      <c r="B134" s="522"/>
      <c r="C134" s="554"/>
      <c r="D134" s="524"/>
      <c r="E134" s="394"/>
      <c r="F134" s="382"/>
      <c r="G134" s="525"/>
      <c r="H134" s="555"/>
      <c r="I134" s="385"/>
      <c r="J134" s="527"/>
      <c r="K134" s="554"/>
      <c r="L134" s="382"/>
      <c r="M134" s="389"/>
      <c r="N134" s="546" t="s">
        <v>399</v>
      </c>
      <c r="O134" s="353"/>
    </row>
    <row r="135" spans="1:21" s="413" customFormat="1" x14ac:dyDescent="0.55000000000000004">
      <c r="A135" s="456"/>
      <c r="B135" s="511"/>
      <c r="C135" s="556"/>
      <c r="D135" s="557"/>
      <c r="E135" s="469"/>
      <c r="F135" s="400"/>
      <c r="G135" s="550"/>
      <c r="H135" s="558"/>
      <c r="I135" s="407"/>
      <c r="J135" s="551"/>
      <c r="K135" s="556"/>
      <c r="L135" s="400"/>
      <c r="M135" s="411"/>
      <c r="N135" s="553"/>
      <c r="O135" s="353"/>
      <c r="P135" s="337"/>
      <c r="Q135" s="337"/>
      <c r="R135" s="337"/>
      <c r="S135" s="337"/>
      <c r="T135" s="337"/>
      <c r="U135" s="337"/>
    </row>
    <row r="136" spans="1:21" x14ac:dyDescent="0.55000000000000004">
      <c r="A136" s="455">
        <v>36</v>
      </c>
      <c r="B136" s="414" t="s">
        <v>400</v>
      </c>
      <c r="C136" s="392">
        <v>9515</v>
      </c>
      <c r="D136" s="427">
        <f>+C136</f>
        <v>9515</v>
      </c>
      <c r="E136" s="415" t="s">
        <v>25</v>
      </c>
      <c r="F136" s="382" t="str">
        <f t="shared" ref="F136:F170" si="6">+G136&amp;", "&amp;H136&amp;" บาท"</f>
        <v>นายบรรจง เย็นใจ, 9515 บาท</v>
      </c>
      <c r="G136" s="383" t="s">
        <v>151</v>
      </c>
      <c r="H136" s="384">
        <v>9515</v>
      </c>
      <c r="I136" s="385" t="str">
        <f t="shared" ref="I136:I169" si="7">+J136&amp;", "&amp;K136&amp;" บาท"</f>
        <v>นายบรรจง เย็นใจ, 9515 บาท</v>
      </c>
      <c r="J136" s="416" t="s">
        <v>151</v>
      </c>
      <c r="K136" s="397">
        <v>9515</v>
      </c>
      <c r="L136" s="398" t="s">
        <v>28</v>
      </c>
      <c r="M136" s="389" t="s">
        <v>95</v>
      </c>
      <c r="N136" s="399" t="s">
        <v>401</v>
      </c>
      <c r="O136" s="353"/>
    </row>
    <row r="137" spans="1:21" x14ac:dyDescent="0.55000000000000004">
      <c r="A137" s="455"/>
      <c r="B137" s="414" t="s">
        <v>402</v>
      </c>
      <c r="C137" s="392"/>
      <c r="D137" s="427"/>
      <c r="E137" s="419"/>
      <c r="F137" s="382"/>
      <c r="G137" s="395"/>
      <c r="H137" s="384"/>
      <c r="I137" s="385"/>
      <c r="J137" s="396"/>
      <c r="K137" s="397"/>
      <c r="L137" s="398"/>
      <c r="M137" s="389"/>
      <c r="N137" s="399" t="s">
        <v>403</v>
      </c>
      <c r="O137" s="353"/>
    </row>
    <row r="138" spans="1:21" s="413" customFormat="1" x14ac:dyDescent="0.55000000000000004">
      <c r="A138" s="456"/>
      <c r="B138" s="401"/>
      <c r="C138" s="402"/>
      <c r="D138" s="468"/>
      <c r="E138" s="404"/>
      <c r="F138" s="400"/>
      <c r="G138" s="405"/>
      <c r="H138" s="406"/>
      <c r="I138" s="407"/>
      <c r="J138" s="408"/>
      <c r="K138" s="409"/>
      <c r="L138" s="410"/>
      <c r="M138" s="411"/>
      <c r="N138" s="412"/>
      <c r="O138" s="353"/>
      <c r="P138" s="337"/>
      <c r="Q138" s="337"/>
      <c r="R138" s="337"/>
      <c r="S138" s="337"/>
      <c r="T138" s="337"/>
      <c r="U138" s="337"/>
    </row>
    <row r="139" spans="1:21" s="228" customFormat="1" ht="60.75" x14ac:dyDescent="0.5">
      <c r="A139" s="241">
        <v>37</v>
      </c>
      <c r="B139" s="417" t="s">
        <v>404</v>
      </c>
      <c r="C139" s="559">
        <v>1300</v>
      </c>
      <c r="D139" s="560">
        <f t="shared" ref="D139:D170" si="8">+C139</f>
        <v>1300</v>
      </c>
      <c r="E139" s="561" t="s">
        <v>25</v>
      </c>
      <c r="F139" s="241" t="str">
        <f t="shared" si="6"/>
        <v>ร้านอาทรพาณิชย์, 1219.4 บาท</v>
      </c>
      <c r="G139" s="562" t="s">
        <v>93</v>
      </c>
      <c r="H139" s="563">
        <v>1219.4000000000001</v>
      </c>
      <c r="I139" s="73" t="str">
        <f t="shared" si="7"/>
        <v>ร้านอาทรพาณิชย์, 1219.4 บาท</v>
      </c>
      <c r="J139" s="564" t="s">
        <v>93</v>
      </c>
      <c r="K139" s="559">
        <v>1219.4000000000001</v>
      </c>
      <c r="L139" s="241" t="s">
        <v>28</v>
      </c>
      <c r="M139" s="565" t="s">
        <v>95</v>
      </c>
      <c r="N139" s="566" t="s">
        <v>405</v>
      </c>
      <c r="O139" s="443"/>
      <c r="P139" s="209"/>
      <c r="Q139" s="209"/>
      <c r="R139" s="209"/>
      <c r="S139" s="209"/>
      <c r="T139" s="209"/>
      <c r="U139" s="209"/>
    </row>
    <row r="140" spans="1:21" s="228" customFormat="1" ht="60.75" x14ac:dyDescent="0.5">
      <c r="A140" s="241">
        <v>38</v>
      </c>
      <c r="B140" s="567" t="s">
        <v>406</v>
      </c>
      <c r="C140" s="559">
        <v>2000</v>
      </c>
      <c r="D140" s="560">
        <f t="shared" si="8"/>
        <v>2000</v>
      </c>
      <c r="E140" s="561" t="s">
        <v>25</v>
      </c>
      <c r="F140" s="241" t="str">
        <f t="shared" si="6"/>
        <v>ร้านเอนกสเตชั่นเนอรี่, 1947.4 บาท</v>
      </c>
      <c r="G140" s="221" t="s">
        <v>98</v>
      </c>
      <c r="H140" s="563">
        <v>1947.4</v>
      </c>
      <c r="I140" s="73" t="str">
        <f t="shared" si="7"/>
        <v>ร้านเอนกสเตชั่นเนอรี่, 1947.4 บาท</v>
      </c>
      <c r="J140" s="224" t="s">
        <v>98</v>
      </c>
      <c r="K140" s="559">
        <v>1947.4</v>
      </c>
      <c r="L140" s="241" t="s">
        <v>28</v>
      </c>
      <c r="M140" s="565" t="s">
        <v>95</v>
      </c>
      <c r="N140" s="566" t="s">
        <v>407</v>
      </c>
      <c r="O140" s="443"/>
      <c r="P140" s="209"/>
      <c r="Q140" s="209"/>
      <c r="R140" s="209"/>
      <c r="S140" s="209"/>
      <c r="T140" s="209"/>
      <c r="U140" s="209"/>
    </row>
    <row r="141" spans="1:21" s="209" customFormat="1" ht="60.75" customHeight="1" x14ac:dyDescent="0.5">
      <c r="A141" s="257">
        <v>39</v>
      </c>
      <c r="B141" s="568" t="s">
        <v>408</v>
      </c>
      <c r="C141" s="569">
        <v>15000</v>
      </c>
      <c r="D141" s="231">
        <f t="shared" si="8"/>
        <v>15000</v>
      </c>
      <c r="E141" s="441" t="s">
        <v>25</v>
      </c>
      <c r="F141" s="505" t="str">
        <f t="shared" si="6"/>
        <v>บริษัท มาเธอร์ แอนด์ ซันการ์เม้นท์ จำกัด, 15000 บาท</v>
      </c>
      <c r="G141" s="570" t="s">
        <v>409</v>
      </c>
      <c r="H141" s="571">
        <v>15000</v>
      </c>
      <c r="I141" s="508" t="str">
        <f t="shared" si="7"/>
        <v>บริษัท มาเธอร์ แอนด์ ซันการ์เม้นท์ จำกัด, 15000 บาท</v>
      </c>
      <c r="J141" s="572" t="s">
        <v>409</v>
      </c>
      <c r="K141" s="569">
        <v>15000</v>
      </c>
      <c r="L141" s="257" t="s">
        <v>28</v>
      </c>
      <c r="M141" s="453" t="s">
        <v>95</v>
      </c>
      <c r="N141" s="573" t="s">
        <v>410</v>
      </c>
      <c r="O141" s="443"/>
    </row>
    <row r="142" spans="1:21" s="413" customFormat="1" x14ac:dyDescent="0.55000000000000004">
      <c r="A142" s="400"/>
      <c r="B142" s="444"/>
      <c r="C142" s="574"/>
      <c r="D142" s="468"/>
      <c r="E142" s="469"/>
      <c r="F142" s="400"/>
      <c r="G142" s="470"/>
      <c r="H142" s="575"/>
      <c r="I142" s="407"/>
      <c r="J142" s="476"/>
      <c r="K142" s="576"/>
      <c r="L142" s="410"/>
      <c r="M142" s="411"/>
      <c r="N142" s="577"/>
      <c r="O142" s="353"/>
      <c r="P142" s="337"/>
      <c r="Q142" s="337"/>
      <c r="R142" s="337"/>
      <c r="S142" s="337"/>
      <c r="T142" s="337"/>
      <c r="U142" s="337"/>
    </row>
    <row r="143" spans="1:21" s="228" customFormat="1" ht="60.75" x14ac:dyDescent="0.5">
      <c r="A143" s="241">
        <v>40</v>
      </c>
      <c r="B143" s="417" t="s">
        <v>411</v>
      </c>
      <c r="C143" s="559">
        <v>40000</v>
      </c>
      <c r="D143" s="560">
        <f t="shared" si="8"/>
        <v>40000</v>
      </c>
      <c r="E143" s="561" t="s">
        <v>25</v>
      </c>
      <c r="F143" s="241" t="str">
        <f t="shared" si="6"/>
        <v>ร้านอาทรพาณิชย์, 38573.5 บาท</v>
      </c>
      <c r="G143" s="562" t="s">
        <v>93</v>
      </c>
      <c r="H143" s="563">
        <v>38573.5</v>
      </c>
      <c r="I143" s="73" t="str">
        <f t="shared" si="7"/>
        <v>ร้านอาทรพาณิชย์, 38573.5 บาท</v>
      </c>
      <c r="J143" s="564" t="s">
        <v>93</v>
      </c>
      <c r="K143" s="559">
        <v>38573.5</v>
      </c>
      <c r="L143" s="241" t="s">
        <v>28</v>
      </c>
      <c r="M143" s="565" t="s">
        <v>95</v>
      </c>
      <c r="N143" s="566" t="s">
        <v>412</v>
      </c>
      <c r="O143" s="443"/>
      <c r="P143" s="209"/>
      <c r="Q143" s="209"/>
      <c r="R143" s="209"/>
      <c r="S143" s="209"/>
      <c r="T143" s="209"/>
      <c r="U143" s="209"/>
    </row>
    <row r="144" spans="1:21" s="228" customFormat="1" ht="60.75" x14ac:dyDescent="0.5">
      <c r="A144" s="241">
        <v>41</v>
      </c>
      <c r="B144" s="417" t="s">
        <v>413</v>
      </c>
      <c r="C144" s="559">
        <v>4900</v>
      </c>
      <c r="D144" s="560">
        <f t="shared" si="8"/>
        <v>4900</v>
      </c>
      <c r="E144" s="561" t="s">
        <v>25</v>
      </c>
      <c r="F144" s="241" t="str">
        <f t="shared" si="6"/>
        <v>ร้านอาทรพาณิชย์, 4782.9 บาท</v>
      </c>
      <c r="G144" s="562" t="s">
        <v>93</v>
      </c>
      <c r="H144" s="563">
        <v>4782.8999999999996</v>
      </c>
      <c r="I144" s="73" t="str">
        <f t="shared" si="7"/>
        <v>ร้านอาทรพาณิชย์, 4782.9 บาท</v>
      </c>
      <c r="J144" s="564" t="s">
        <v>93</v>
      </c>
      <c r="K144" s="559">
        <v>4782.8999999999996</v>
      </c>
      <c r="L144" s="241" t="s">
        <v>28</v>
      </c>
      <c r="M144" s="565" t="s">
        <v>95</v>
      </c>
      <c r="N144" s="566" t="s">
        <v>414</v>
      </c>
      <c r="O144" s="443"/>
      <c r="P144" s="209"/>
      <c r="Q144" s="209"/>
      <c r="R144" s="209"/>
      <c r="S144" s="209"/>
      <c r="T144" s="209"/>
      <c r="U144" s="209"/>
    </row>
    <row r="145" spans="1:21" s="228" customFormat="1" ht="60.75" x14ac:dyDescent="0.5">
      <c r="A145" s="241">
        <v>42</v>
      </c>
      <c r="B145" s="417" t="s">
        <v>415</v>
      </c>
      <c r="C145" s="559">
        <v>30000</v>
      </c>
      <c r="D145" s="560">
        <f t="shared" si="8"/>
        <v>30000</v>
      </c>
      <c r="E145" s="561" t="s">
        <v>25</v>
      </c>
      <c r="F145" s="241" t="str">
        <f t="shared" si="6"/>
        <v>ร้านเอนกสเตชั่นเนอรี่, 26322 บาท</v>
      </c>
      <c r="G145" s="562" t="s">
        <v>98</v>
      </c>
      <c r="H145" s="563">
        <v>26322</v>
      </c>
      <c r="I145" s="73" t="str">
        <f t="shared" si="7"/>
        <v>ร้านเอนกสเตชั่นเนอรี่, 26322 บาท</v>
      </c>
      <c r="J145" s="564" t="s">
        <v>98</v>
      </c>
      <c r="K145" s="559">
        <v>26322</v>
      </c>
      <c r="L145" s="241" t="s">
        <v>28</v>
      </c>
      <c r="M145" s="565" t="s">
        <v>95</v>
      </c>
      <c r="N145" s="566" t="s">
        <v>416</v>
      </c>
      <c r="O145" s="443"/>
      <c r="P145" s="209"/>
      <c r="Q145" s="209"/>
      <c r="R145" s="209"/>
      <c r="S145" s="209"/>
      <c r="T145" s="209"/>
      <c r="U145" s="209"/>
    </row>
    <row r="146" spans="1:21" s="228" customFormat="1" ht="60.75" x14ac:dyDescent="0.5">
      <c r="A146" s="241">
        <v>43</v>
      </c>
      <c r="B146" s="417" t="s">
        <v>417</v>
      </c>
      <c r="C146" s="559">
        <v>5500</v>
      </c>
      <c r="D146" s="560">
        <f t="shared" si="8"/>
        <v>5500</v>
      </c>
      <c r="E146" s="561" t="s">
        <v>25</v>
      </c>
      <c r="F146" s="241" t="str">
        <f t="shared" si="6"/>
        <v>ร้านอาทรพาณิชย์, 5350 บาท</v>
      </c>
      <c r="G146" s="562" t="s">
        <v>93</v>
      </c>
      <c r="H146" s="563">
        <v>5350</v>
      </c>
      <c r="I146" s="73" t="str">
        <f t="shared" si="7"/>
        <v>ร้านอาทรพาณิชย์, 5350 บาท</v>
      </c>
      <c r="J146" s="564" t="s">
        <v>93</v>
      </c>
      <c r="K146" s="559">
        <v>5350</v>
      </c>
      <c r="L146" s="241" t="s">
        <v>28</v>
      </c>
      <c r="M146" s="565" t="s">
        <v>95</v>
      </c>
      <c r="N146" s="566" t="s">
        <v>418</v>
      </c>
      <c r="O146" s="443"/>
      <c r="P146" s="209"/>
      <c r="Q146" s="209"/>
      <c r="R146" s="209"/>
      <c r="S146" s="209"/>
      <c r="T146" s="209"/>
      <c r="U146" s="209"/>
    </row>
    <row r="147" spans="1:21" s="228" customFormat="1" ht="60.75" x14ac:dyDescent="0.5">
      <c r="A147" s="241">
        <v>44</v>
      </c>
      <c r="B147" s="567" t="s">
        <v>419</v>
      </c>
      <c r="C147" s="559">
        <v>1500</v>
      </c>
      <c r="D147" s="560">
        <f t="shared" si="8"/>
        <v>1500</v>
      </c>
      <c r="E147" s="561" t="s">
        <v>25</v>
      </c>
      <c r="F147" s="241" t="str">
        <f t="shared" si="6"/>
        <v>ร้านเอนกสเตชั่นเนอรี่, 1433.8 บาท</v>
      </c>
      <c r="G147" s="562" t="s">
        <v>98</v>
      </c>
      <c r="H147" s="563">
        <v>1433.8</v>
      </c>
      <c r="I147" s="73" t="str">
        <f t="shared" si="7"/>
        <v>ร้านเอนกสเตชั่นเนอรี่, 1433.8 บาท</v>
      </c>
      <c r="J147" s="564" t="s">
        <v>98</v>
      </c>
      <c r="K147" s="559">
        <v>1433.8</v>
      </c>
      <c r="L147" s="241" t="s">
        <v>28</v>
      </c>
      <c r="M147" s="565" t="s">
        <v>95</v>
      </c>
      <c r="N147" s="566" t="s">
        <v>420</v>
      </c>
      <c r="O147" s="443"/>
      <c r="P147" s="209"/>
      <c r="Q147" s="209"/>
      <c r="R147" s="209"/>
      <c r="S147" s="209"/>
      <c r="T147" s="209"/>
      <c r="U147" s="209"/>
    </row>
    <row r="148" spans="1:21" s="209" customFormat="1" ht="60.75" customHeight="1" x14ac:dyDescent="0.5">
      <c r="A148" s="257">
        <v>45</v>
      </c>
      <c r="B148" s="568" t="s">
        <v>421</v>
      </c>
      <c r="C148" s="569">
        <v>20900</v>
      </c>
      <c r="D148" s="231">
        <f t="shared" si="8"/>
        <v>20900</v>
      </c>
      <c r="E148" s="441" t="s">
        <v>25</v>
      </c>
      <c r="F148" s="257" t="str">
        <f t="shared" si="6"/>
        <v>ร้านเอนกสเตชั่นเนอรี่, 20865 บาท</v>
      </c>
      <c r="G148" s="277" t="s">
        <v>98</v>
      </c>
      <c r="H148" s="571">
        <v>20865</v>
      </c>
      <c r="I148" s="77" t="str">
        <f t="shared" si="7"/>
        <v>ร้านเอนกสเตชั่นเนอรี่, 20865 บาท</v>
      </c>
      <c r="J148" s="232" t="s">
        <v>98</v>
      </c>
      <c r="K148" s="569">
        <v>20865</v>
      </c>
      <c r="L148" s="257" t="s">
        <v>28</v>
      </c>
      <c r="M148" s="453" t="s">
        <v>95</v>
      </c>
      <c r="N148" s="573" t="s">
        <v>422</v>
      </c>
      <c r="O148" s="443"/>
    </row>
    <row r="149" spans="1:21" s="413" customFormat="1" x14ac:dyDescent="0.55000000000000004">
      <c r="A149" s="400"/>
      <c r="B149" s="444"/>
      <c r="C149" s="574"/>
      <c r="D149" s="468"/>
      <c r="E149" s="469"/>
      <c r="F149" s="400"/>
      <c r="G149" s="470"/>
      <c r="H149" s="575"/>
      <c r="I149" s="407"/>
      <c r="J149" s="476"/>
      <c r="K149" s="576"/>
      <c r="L149" s="410"/>
      <c r="M149" s="411"/>
      <c r="N149" s="577"/>
      <c r="O149" s="353"/>
      <c r="P149" s="337"/>
      <c r="Q149" s="337"/>
      <c r="R149" s="337"/>
      <c r="S149" s="337"/>
      <c r="T149" s="337"/>
      <c r="U149" s="337"/>
    </row>
    <row r="150" spans="1:21" s="209" customFormat="1" ht="60.75" customHeight="1" x14ac:dyDescent="0.5">
      <c r="A150" s="257">
        <v>46</v>
      </c>
      <c r="B150" s="230" t="s">
        <v>423</v>
      </c>
      <c r="C150" s="569">
        <v>7350</v>
      </c>
      <c r="D150" s="231">
        <f t="shared" si="8"/>
        <v>7350</v>
      </c>
      <c r="E150" s="540" t="s">
        <v>25</v>
      </c>
      <c r="F150" s="257" t="str">
        <f t="shared" si="6"/>
        <v>ร้านอาทรพาณิชย์, 2359.35 บาท</v>
      </c>
      <c r="G150" s="277" t="s">
        <v>93</v>
      </c>
      <c r="H150" s="571">
        <v>2359.35</v>
      </c>
      <c r="I150" s="77" t="str">
        <f t="shared" si="7"/>
        <v>ร้านอาทรพาณิชย์, 2359.35 บาท</v>
      </c>
      <c r="J150" s="232" t="s">
        <v>93</v>
      </c>
      <c r="K150" s="569">
        <v>2359.35</v>
      </c>
      <c r="L150" s="257" t="s">
        <v>28</v>
      </c>
      <c r="M150" s="453" t="s">
        <v>95</v>
      </c>
      <c r="N150" s="573" t="s">
        <v>424</v>
      </c>
      <c r="O150" s="443"/>
    </row>
    <row r="151" spans="1:21" x14ac:dyDescent="0.55000000000000004">
      <c r="A151" s="382"/>
      <c r="B151" s="426"/>
      <c r="C151" s="578"/>
      <c r="D151" s="427"/>
      <c r="E151" s="394"/>
      <c r="F151" s="382" t="str">
        <f t="shared" si="6"/>
        <v>ร้าน เจ.เอ็น.พี กรุ๊ป, 4494 บาท</v>
      </c>
      <c r="G151" s="383" t="s">
        <v>425</v>
      </c>
      <c r="H151" s="579">
        <v>4494</v>
      </c>
      <c r="I151" s="385" t="str">
        <f t="shared" si="7"/>
        <v>ร้าน เจ.เอ็น.พี กรุ๊ป, 4494 บาท</v>
      </c>
      <c r="J151" s="416" t="s">
        <v>425</v>
      </c>
      <c r="K151" s="580">
        <v>4494</v>
      </c>
      <c r="L151" s="398"/>
      <c r="M151" s="389"/>
      <c r="N151" s="581"/>
      <c r="O151" s="353"/>
    </row>
    <row r="152" spans="1:21" s="413" customFormat="1" x14ac:dyDescent="0.55000000000000004">
      <c r="A152" s="400"/>
      <c r="B152" s="444"/>
      <c r="C152" s="574"/>
      <c r="D152" s="468"/>
      <c r="E152" s="469"/>
      <c r="F152" s="400"/>
      <c r="G152" s="470"/>
      <c r="H152" s="575"/>
      <c r="I152" s="407"/>
      <c r="J152" s="476"/>
      <c r="K152" s="582"/>
      <c r="L152" s="410"/>
      <c r="M152" s="411"/>
      <c r="N152" s="577"/>
      <c r="O152" s="353"/>
      <c r="P152" s="337"/>
      <c r="Q152" s="337"/>
      <c r="R152" s="337"/>
      <c r="S152" s="337"/>
      <c r="T152" s="337"/>
      <c r="U152" s="337"/>
    </row>
    <row r="153" spans="1:21" s="228" customFormat="1" ht="60.75" x14ac:dyDescent="0.5">
      <c r="A153" s="241">
        <v>47</v>
      </c>
      <c r="B153" s="417" t="s">
        <v>426</v>
      </c>
      <c r="C153" s="559">
        <v>11900</v>
      </c>
      <c r="D153" s="560">
        <f t="shared" si="8"/>
        <v>11900</v>
      </c>
      <c r="E153" s="583" t="s">
        <v>25</v>
      </c>
      <c r="F153" s="241" t="str">
        <f t="shared" si="6"/>
        <v>ร้าน เจ.เอ็น.พี กรุ๊ป, 11900 บาท</v>
      </c>
      <c r="G153" s="562" t="s">
        <v>425</v>
      </c>
      <c r="H153" s="563">
        <v>11900</v>
      </c>
      <c r="I153" s="73" t="str">
        <f t="shared" si="7"/>
        <v>ร้าน เจ.เอ็น.พี กรุ๊ป, 11900 บาท</v>
      </c>
      <c r="J153" s="564" t="s">
        <v>425</v>
      </c>
      <c r="K153" s="559">
        <v>11900</v>
      </c>
      <c r="L153" s="241" t="s">
        <v>28</v>
      </c>
      <c r="M153" s="565" t="s">
        <v>95</v>
      </c>
      <c r="N153" s="566" t="s">
        <v>427</v>
      </c>
      <c r="O153" s="443"/>
      <c r="P153" s="209"/>
      <c r="Q153" s="209"/>
      <c r="R153" s="209"/>
      <c r="S153" s="209"/>
      <c r="T153" s="209"/>
      <c r="U153" s="209"/>
    </row>
    <row r="154" spans="1:21" x14ac:dyDescent="0.55000000000000004">
      <c r="A154" s="382">
        <v>48</v>
      </c>
      <c r="B154" s="426" t="s">
        <v>428</v>
      </c>
      <c r="C154" s="578">
        <v>67000</v>
      </c>
      <c r="D154" s="427">
        <f t="shared" si="8"/>
        <v>67000</v>
      </c>
      <c r="E154" s="394" t="s">
        <v>25</v>
      </c>
      <c r="F154" s="382" t="str">
        <f t="shared" si="6"/>
        <v>บริษัท ธนสรณ์วิศวกรรม จำกัด, 67000 บาท</v>
      </c>
      <c r="G154" s="383" t="s">
        <v>105</v>
      </c>
      <c r="H154" s="579">
        <v>67000</v>
      </c>
      <c r="I154" s="385" t="str">
        <f t="shared" si="7"/>
        <v>บริษัท ธนสรณ์วิศวกรรม จำกัด, 67000 บาท</v>
      </c>
      <c r="J154" s="416" t="s">
        <v>105</v>
      </c>
      <c r="K154" s="580">
        <v>67000</v>
      </c>
      <c r="L154" s="398" t="s">
        <v>28</v>
      </c>
      <c r="M154" s="584" t="str">
        <f>+N155</f>
        <v>ใบสั่งซื้อ 4/2568 ลว. 26 พย. 67</v>
      </c>
      <c r="N154" s="581" t="s">
        <v>429</v>
      </c>
      <c r="O154" s="353"/>
    </row>
    <row r="155" spans="1:21" s="413" customFormat="1" x14ac:dyDescent="0.55000000000000004">
      <c r="A155" s="400"/>
      <c r="B155" s="444" t="s">
        <v>430</v>
      </c>
      <c r="C155" s="574"/>
      <c r="D155" s="468"/>
      <c r="E155" s="469"/>
      <c r="F155" s="400"/>
      <c r="G155" s="470"/>
      <c r="H155" s="575"/>
      <c r="I155" s="407"/>
      <c r="J155" s="476"/>
      <c r="K155" s="582"/>
      <c r="L155" s="410"/>
      <c r="M155" s="585"/>
      <c r="N155" s="577" t="s">
        <v>431</v>
      </c>
      <c r="O155" s="353"/>
      <c r="P155" s="337"/>
      <c r="Q155" s="337"/>
      <c r="R155" s="337"/>
      <c r="S155" s="337"/>
      <c r="T155" s="337"/>
      <c r="U155" s="337"/>
    </row>
    <row r="156" spans="1:21" s="209" customFormat="1" ht="60.75" x14ac:dyDescent="0.5">
      <c r="A156" s="257">
        <v>49</v>
      </c>
      <c r="B156" s="230" t="s">
        <v>432</v>
      </c>
      <c r="C156" s="569">
        <v>2000</v>
      </c>
      <c r="D156" s="231">
        <f t="shared" si="8"/>
        <v>2000</v>
      </c>
      <c r="E156" s="540" t="s">
        <v>25</v>
      </c>
      <c r="F156" s="257" t="str">
        <f t="shared" si="6"/>
        <v>ร้านเบญจรงค์สวนจตุจักร, 1700 บาท</v>
      </c>
      <c r="G156" s="277" t="s">
        <v>433</v>
      </c>
      <c r="H156" s="571">
        <v>1700</v>
      </c>
      <c r="I156" s="77" t="str">
        <f t="shared" si="7"/>
        <v>ร้านเบญจรงค์สวนจตุจักร, 1700 บาท</v>
      </c>
      <c r="J156" s="232" t="s">
        <v>433</v>
      </c>
      <c r="K156" s="569">
        <v>1700</v>
      </c>
      <c r="L156" s="257" t="s">
        <v>28</v>
      </c>
      <c r="M156" s="565" t="s">
        <v>95</v>
      </c>
      <c r="N156" s="573" t="s">
        <v>434</v>
      </c>
      <c r="O156" s="443"/>
    </row>
    <row r="157" spans="1:21" s="209" customFormat="1" ht="60.75" x14ac:dyDescent="0.5">
      <c r="A157" s="257">
        <v>50</v>
      </c>
      <c r="B157" s="230" t="s">
        <v>435</v>
      </c>
      <c r="C157" s="569">
        <v>1000</v>
      </c>
      <c r="D157" s="231">
        <f t="shared" si="8"/>
        <v>1000</v>
      </c>
      <c r="E157" s="540" t="s">
        <v>25</v>
      </c>
      <c r="F157" s="257" t="str">
        <f t="shared" si="6"/>
        <v>ร้านเบญจรงค์สวนจตุจักร, 850 บาท</v>
      </c>
      <c r="G157" s="277" t="s">
        <v>433</v>
      </c>
      <c r="H157" s="571">
        <v>850</v>
      </c>
      <c r="I157" s="77" t="str">
        <f t="shared" si="7"/>
        <v>ร้านเบญจรงค์สวนจตุจักร, 850 บาท</v>
      </c>
      <c r="J157" s="232" t="s">
        <v>433</v>
      </c>
      <c r="K157" s="569">
        <v>850</v>
      </c>
      <c r="L157" s="257" t="s">
        <v>28</v>
      </c>
      <c r="M157" s="565" t="s">
        <v>95</v>
      </c>
      <c r="N157" s="573" t="s">
        <v>436</v>
      </c>
      <c r="O157" s="443"/>
    </row>
    <row r="158" spans="1:21" s="228" customFormat="1" ht="60.75" x14ac:dyDescent="0.5">
      <c r="A158" s="241">
        <v>51</v>
      </c>
      <c r="B158" s="417" t="s">
        <v>437</v>
      </c>
      <c r="C158" s="559">
        <v>2000</v>
      </c>
      <c r="D158" s="560">
        <f t="shared" si="8"/>
        <v>2000</v>
      </c>
      <c r="E158" s="583" t="s">
        <v>25</v>
      </c>
      <c r="F158" s="586" t="str">
        <f t="shared" si="6"/>
        <v>ห้างหุ้นส่วนจำกัด เดอะ สกาย ซิสเต็มส์, 1800 บาท</v>
      </c>
      <c r="G158" s="221" t="s">
        <v>135</v>
      </c>
      <c r="H158" s="563">
        <v>1800</v>
      </c>
      <c r="I158" s="587" t="str">
        <f t="shared" si="7"/>
        <v>ห้างหุ้นส่วนจำกัด เดอะ สกาย ซิสเต็มส์, 1800 บาท</v>
      </c>
      <c r="J158" s="224" t="s">
        <v>135</v>
      </c>
      <c r="K158" s="559">
        <v>1800</v>
      </c>
      <c r="L158" s="241" t="s">
        <v>28</v>
      </c>
      <c r="M158" s="565" t="s">
        <v>95</v>
      </c>
      <c r="N158" s="566" t="s">
        <v>438</v>
      </c>
      <c r="O158" s="443"/>
      <c r="P158" s="209"/>
      <c r="Q158" s="209"/>
      <c r="R158" s="209"/>
      <c r="S158" s="209"/>
      <c r="T158" s="209"/>
      <c r="U158" s="209"/>
    </row>
    <row r="159" spans="1:21" s="600" customFormat="1" ht="60.75" x14ac:dyDescent="0.5">
      <c r="A159" s="588">
        <v>52</v>
      </c>
      <c r="B159" s="589" t="s">
        <v>439</v>
      </c>
      <c r="C159" s="590">
        <v>14000</v>
      </c>
      <c r="D159" s="591">
        <f t="shared" si="8"/>
        <v>14000</v>
      </c>
      <c r="E159" s="592" t="s">
        <v>440</v>
      </c>
      <c r="F159" s="588" t="str">
        <f t="shared" si="6"/>
        <v>ร้านเอนกสเตชั่นเนอรี่, 13910 บาท</v>
      </c>
      <c r="G159" s="593" t="s">
        <v>98</v>
      </c>
      <c r="H159" s="594">
        <v>13910</v>
      </c>
      <c r="I159" s="99" t="str">
        <f t="shared" si="7"/>
        <v>ร้านเอนกสเตชั่นเนอรี่, 13910 บาท</v>
      </c>
      <c r="J159" s="595" t="s">
        <v>98</v>
      </c>
      <c r="K159" s="590">
        <v>13910</v>
      </c>
      <c r="L159" s="588" t="s">
        <v>28</v>
      </c>
      <c r="M159" s="596" t="s">
        <v>95</v>
      </c>
      <c r="N159" s="597" t="s">
        <v>441</v>
      </c>
      <c r="O159" s="598"/>
      <c r="P159" s="599"/>
      <c r="Q159" s="599"/>
      <c r="R159" s="599"/>
      <c r="S159" s="599"/>
      <c r="T159" s="599"/>
      <c r="U159" s="599"/>
    </row>
    <row r="160" spans="1:21" s="228" customFormat="1" ht="128.25" customHeight="1" x14ac:dyDescent="0.5">
      <c r="A160" s="241">
        <v>53</v>
      </c>
      <c r="B160" s="567" t="s">
        <v>442</v>
      </c>
      <c r="C160" s="559">
        <v>600</v>
      </c>
      <c r="D160" s="560">
        <f t="shared" si="8"/>
        <v>600</v>
      </c>
      <c r="E160" s="583" t="s">
        <v>440</v>
      </c>
      <c r="F160" s="241" t="str">
        <f t="shared" si="6"/>
        <v>ร้านเอนกสเตชั่นเนอรี่, 556.4 บาท</v>
      </c>
      <c r="G160" s="562" t="s">
        <v>98</v>
      </c>
      <c r="H160" s="563">
        <v>556.4</v>
      </c>
      <c r="I160" s="73" t="str">
        <f t="shared" si="7"/>
        <v>ร้านเอนกสเตชั่นเนอรี่, 556.4 บาท</v>
      </c>
      <c r="J160" s="564" t="s">
        <v>98</v>
      </c>
      <c r="K160" s="559">
        <v>556.4</v>
      </c>
      <c r="L160" s="241" t="s">
        <v>28</v>
      </c>
      <c r="M160" s="565" t="s">
        <v>95</v>
      </c>
      <c r="N160" s="566" t="s">
        <v>443</v>
      </c>
      <c r="O160" s="443"/>
      <c r="P160" s="209"/>
      <c r="Q160" s="209"/>
      <c r="R160" s="209"/>
      <c r="S160" s="209"/>
      <c r="T160" s="209"/>
      <c r="U160" s="209"/>
    </row>
    <row r="161" spans="1:21" s="209" customFormat="1" ht="55.5" customHeight="1" x14ac:dyDescent="0.5">
      <c r="A161" s="445">
        <v>54</v>
      </c>
      <c r="B161" s="601" t="s">
        <v>444</v>
      </c>
      <c r="C161" s="602">
        <v>5400</v>
      </c>
      <c r="D161" s="447">
        <f t="shared" si="8"/>
        <v>5400</v>
      </c>
      <c r="E161" s="603" t="s">
        <v>25</v>
      </c>
      <c r="F161" s="604" t="str">
        <f t="shared" si="6"/>
        <v>หจก.ภูมิรพี 2007 (สาขา 5) จ.นครราชสีมา, 1000 บาท</v>
      </c>
      <c r="G161" s="450" t="s">
        <v>445</v>
      </c>
      <c r="H161" s="605">
        <v>1000</v>
      </c>
      <c r="I161" s="606" t="str">
        <f t="shared" si="7"/>
        <v>หจก.ภูมิรพี 2007 (สาขา 5) จ.นครราชสีมา, 1000 บาท</v>
      </c>
      <c r="J161" s="452" t="s">
        <v>445</v>
      </c>
      <c r="K161" s="602">
        <v>1000</v>
      </c>
      <c r="L161" s="445" t="s">
        <v>28</v>
      </c>
      <c r="M161" s="453" t="s">
        <v>95</v>
      </c>
      <c r="N161" s="573" t="s">
        <v>446</v>
      </c>
      <c r="O161" s="443"/>
    </row>
    <row r="162" spans="1:21" ht="49.5" customHeight="1" x14ac:dyDescent="0.55000000000000004">
      <c r="A162" s="382"/>
      <c r="B162" s="426"/>
      <c r="C162" s="578"/>
      <c r="D162" s="427"/>
      <c r="E162" s="394"/>
      <c r="F162" s="607" t="str">
        <f t="shared" si="6"/>
        <v>บริษัท บีแม็กซ์ ปิโตรเลี่ยม จำกัด (สาขา 3), 1500 บาท</v>
      </c>
      <c r="G162" s="383" t="s">
        <v>447</v>
      </c>
      <c r="H162" s="579">
        <v>1500</v>
      </c>
      <c r="I162" s="608" t="str">
        <f t="shared" si="7"/>
        <v>บริษัท บีแม็กซ์ ปิโตรเลี่ยม จำกัด (สาขา 3), 1500 บาท</v>
      </c>
      <c r="J162" s="416" t="s">
        <v>447</v>
      </c>
      <c r="K162" s="580">
        <v>1500</v>
      </c>
      <c r="L162" s="398" t="s">
        <v>448</v>
      </c>
      <c r="M162" s="389"/>
      <c r="N162" s="419"/>
      <c r="O162" s="353"/>
    </row>
    <row r="163" spans="1:21" x14ac:dyDescent="0.55000000000000004">
      <c r="A163" s="382"/>
      <c r="B163" s="426"/>
      <c r="C163" s="578"/>
      <c r="D163" s="427"/>
      <c r="E163" s="394"/>
      <c r="F163" s="607" t="str">
        <f t="shared" si="6"/>
        <v>บริษัท เขาใหญ่สเตชั่น จำกัด, 1500 บาท</v>
      </c>
      <c r="G163" s="383" t="s">
        <v>449</v>
      </c>
      <c r="H163" s="579">
        <v>1500</v>
      </c>
      <c r="I163" s="608" t="str">
        <f t="shared" si="7"/>
        <v>บริษัท เขาใหญ่สเตชั่น จำกัด, 1500 บาท</v>
      </c>
      <c r="J163" s="416" t="s">
        <v>449</v>
      </c>
      <c r="K163" s="580">
        <v>1500</v>
      </c>
      <c r="L163" s="398"/>
      <c r="M163" s="389"/>
      <c r="N163" s="419"/>
      <c r="O163" s="353"/>
    </row>
    <row r="164" spans="1:21" s="413" customFormat="1" x14ac:dyDescent="0.55000000000000004">
      <c r="A164" s="400"/>
      <c r="B164" s="444"/>
      <c r="C164" s="574"/>
      <c r="D164" s="468"/>
      <c r="E164" s="469"/>
      <c r="F164" s="609" t="str">
        <f t="shared" si="6"/>
        <v>สหกรณ์โคนมไทยมิลค์ จำกัด, 1400 บาท</v>
      </c>
      <c r="G164" s="470" t="s">
        <v>450</v>
      </c>
      <c r="H164" s="575">
        <v>1400</v>
      </c>
      <c r="I164" s="610" t="str">
        <f t="shared" si="7"/>
        <v>สหกรณ์โคนมไทยมิลค์ จำกัด, 1400 บาท</v>
      </c>
      <c r="J164" s="476" t="s">
        <v>450</v>
      </c>
      <c r="K164" s="582">
        <v>1400</v>
      </c>
      <c r="L164" s="410"/>
      <c r="M164" s="411"/>
      <c r="N164" s="404"/>
      <c r="O164" s="353"/>
      <c r="P164" s="337"/>
      <c r="Q164" s="337"/>
      <c r="R164" s="337"/>
      <c r="S164" s="337"/>
      <c r="T164" s="337"/>
      <c r="U164" s="337"/>
    </row>
    <row r="165" spans="1:21" s="209" customFormat="1" ht="60.75" customHeight="1" x14ac:dyDescent="0.5">
      <c r="A165" s="257">
        <v>55</v>
      </c>
      <c r="B165" s="230" t="s">
        <v>451</v>
      </c>
      <c r="C165" s="569">
        <v>57200</v>
      </c>
      <c r="D165" s="231">
        <f t="shared" si="8"/>
        <v>57200</v>
      </c>
      <c r="E165" s="540" t="s">
        <v>25</v>
      </c>
      <c r="F165" s="257" t="str">
        <f t="shared" si="6"/>
        <v>ร้านอาทรพาณิชย์, 56298.05 บาท</v>
      </c>
      <c r="G165" s="277" t="s">
        <v>93</v>
      </c>
      <c r="H165" s="571">
        <v>56298.05</v>
      </c>
      <c r="I165" s="75" t="str">
        <f t="shared" si="7"/>
        <v>ร้านอาทรพาณิชย์, 56298.05 บาท</v>
      </c>
      <c r="J165" s="232" t="s">
        <v>93</v>
      </c>
      <c r="K165" s="569">
        <v>56298.05</v>
      </c>
      <c r="L165" s="257" t="s">
        <v>28</v>
      </c>
      <c r="M165" s="453" t="s">
        <v>95</v>
      </c>
      <c r="N165" s="573" t="s">
        <v>452</v>
      </c>
      <c r="O165" s="443"/>
    </row>
    <row r="166" spans="1:21" s="413" customFormat="1" x14ac:dyDescent="0.55000000000000004">
      <c r="A166" s="400"/>
      <c r="B166" s="444"/>
      <c r="C166" s="574"/>
      <c r="D166" s="468"/>
      <c r="E166" s="469"/>
      <c r="F166" s="400" t="str">
        <f t="shared" si="6"/>
        <v>ร้านเอนกสเตชั่นเนอรี่, 898.8 บาท</v>
      </c>
      <c r="G166" s="470" t="s">
        <v>98</v>
      </c>
      <c r="H166" s="575">
        <v>898.8</v>
      </c>
      <c r="I166" s="611" t="str">
        <f t="shared" si="7"/>
        <v>ร้านเอนกสเตชั่นเนอรี่, 898.8 บาท</v>
      </c>
      <c r="J166" s="476" t="s">
        <v>98</v>
      </c>
      <c r="K166" s="582">
        <v>898.8</v>
      </c>
      <c r="L166" s="410"/>
      <c r="M166" s="411"/>
      <c r="N166" s="404"/>
      <c r="O166" s="353"/>
      <c r="P166" s="337"/>
      <c r="Q166" s="337"/>
      <c r="R166" s="337"/>
      <c r="S166" s="337"/>
      <c r="T166" s="337"/>
      <c r="U166" s="337"/>
    </row>
    <row r="167" spans="1:21" s="228" customFormat="1" ht="60.75" x14ac:dyDescent="0.5">
      <c r="A167" s="241">
        <v>56</v>
      </c>
      <c r="B167" s="417" t="s">
        <v>453</v>
      </c>
      <c r="C167" s="559">
        <v>5000</v>
      </c>
      <c r="D167" s="560">
        <f t="shared" si="8"/>
        <v>5000</v>
      </c>
      <c r="E167" s="583" t="s">
        <v>25</v>
      </c>
      <c r="F167" s="241" t="str">
        <f t="shared" si="6"/>
        <v>ร้านเอนกสเตชั่นเนอรี่, 4948.75 บาท</v>
      </c>
      <c r="G167" s="562" t="s">
        <v>98</v>
      </c>
      <c r="H167" s="563">
        <v>4948.75</v>
      </c>
      <c r="I167" s="51" t="str">
        <f t="shared" si="7"/>
        <v>ร้านเอนกสเตชั่นเนอรี่, 4948.75 บาท</v>
      </c>
      <c r="J167" s="564" t="s">
        <v>98</v>
      </c>
      <c r="K167" s="559">
        <v>4948.75</v>
      </c>
      <c r="L167" s="241" t="s">
        <v>454</v>
      </c>
      <c r="M167" s="565" t="s">
        <v>95</v>
      </c>
      <c r="N167" s="566" t="s">
        <v>455</v>
      </c>
      <c r="O167" s="443"/>
      <c r="P167" s="209"/>
      <c r="Q167" s="209"/>
      <c r="R167" s="209"/>
      <c r="S167" s="209"/>
      <c r="T167" s="209"/>
      <c r="U167" s="209"/>
    </row>
    <row r="168" spans="1:21" s="228" customFormat="1" ht="60.75" x14ac:dyDescent="0.5">
      <c r="A168" s="241">
        <v>57</v>
      </c>
      <c r="B168" s="567" t="s">
        <v>456</v>
      </c>
      <c r="C168" s="559">
        <v>3000</v>
      </c>
      <c r="D168" s="560">
        <f t="shared" si="8"/>
        <v>3000</v>
      </c>
      <c r="E168" s="583" t="s">
        <v>25</v>
      </c>
      <c r="F168" s="241" t="str">
        <f t="shared" si="6"/>
        <v>ร้านเอนกสเตชั่นเนอรี่, 2953.2 บาท</v>
      </c>
      <c r="G168" s="562" t="s">
        <v>98</v>
      </c>
      <c r="H168" s="563">
        <v>2953.2</v>
      </c>
      <c r="I168" s="51" t="str">
        <f t="shared" si="7"/>
        <v>ร้านเอนกสเตชั่นเนอรี่, 2953.2 บาท</v>
      </c>
      <c r="J168" s="564" t="s">
        <v>98</v>
      </c>
      <c r="K168" s="559">
        <v>2953.2</v>
      </c>
      <c r="L168" s="241" t="s">
        <v>28</v>
      </c>
      <c r="M168" s="565" t="s">
        <v>95</v>
      </c>
      <c r="N168" s="566" t="s">
        <v>457</v>
      </c>
      <c r="O168" s="443"/>
      <c r="P168" s="209"/>
      <c r="Q168" s="209"/>
      <c r="R168" s="209"/>
      <c r="S168" s="209"/>
      <c r="T168" s="209"/>
      <c r="U168" s="209"/>
    </row>
    <row r="169" spans="1:21" s="228" customFormat="1" ht="60.75" x14ac:dyDescent="0.5">
      <c r="A169" s="241">
        <v>58</v>
      </c>
      <c r="B169" s="417" t="s">
        <v>458</v>
      </c>
      <c r="C169" s="559">
        <v>8200</v>
      </c>
      <c r="D169" s="560">
        <f t="shared" si="8"/>
        <v>8200</v>
      </c>
      <c r="E169" s="583" t="s">
        <v>25</v>
      </c>
      <c r="F169" s="586" t="str">
        <f t="shared" si="6"/>
        <v>ห้างหุ้นส่วนจำกัด เดอะ สกาย ซิสเต็มส์, 8132 บาท</v>
      </c>
      <c r="G169" s="562" t="s">
        <v>135</v>
      </c>
      <c r="H169" s="563">
        <v>8132</v>
      </c>
      <c r="I169" s="612" t="str">
        <f t="shared" si="7"/>
        <v>ห้างหุ้นส่วนจำกัด เดอะ สกาย ซิสเต็มส์, 8132 บาท</v>
      </c>
      <c r="J169" s="564" t="s">
        <v>135</v>
      </c>
      <c r="K169" s="559">
        <v>8132</v>
      </c>
      <c r="L169" s="241" t="s">
        <v>28</v>
      </c>
      <c r="M169" s="565" t="s">
        <v>95</v>
      </c>
      <c r="N169" s="566" t="s">
        <v>459</v>
      </c>
      <c r="O169" s="443"/>
      <c r="P169" s="209"/>
      <c r="Q169" s="209"/>
      <c r="R169" s="209"/>
      <c r="S169" s="209"/>
      <c r="T169" s="209"/>
      <c r="U169" s="209"/>
    </row>
    <row r="170" spans="1:21" s="209" customFormat="1" x14ac:dyDescent="0.5">
      <c r="A170" s="257">
        <v>59</v>
      </c>
      <c r="B170" s="252" t="s">
        <v>460</v>
      </c>
      <c r="C170" s="207">
        <v>100000</v>
      </c>
      <c r="D170" s="207">
        <f t="shared" si="8"/>
        <v>100000</v>
      </c>
      <c r="E170" s="421" t="s">
        <v>25</v>
      </c>
      <c r="F170" s="613" t="str">
        <f t="shared" si="6"/>
        <v>บริษัท ธีร์ บิสิเนส ซัพพลาย จำกัด, 100000 บาท</v>
      </c>
      <c r="G170" s="252" t="s">
        <v>461</v>
      </c>
      <c r="H170" s="216">
        <v>100000</v>
      </c>
      <c r="I170" s="614" t="str">
        <f t="shared" ref="I170" si="9">+J170&amp;" , "&amp;K170&amp;" บาท"</f>
        <v>บริษัท ธีร์ บิสิเนส ซัพพลาย จำกัด , 100000 บาท</v>
      </c>
      <c r="J170" s="252" t="s">
        <v>461</v>
      </c>
      <c r="K170" s="216">
        <v>100000</v>
      </c>
      <c r="L170" s="257" t="s">
        <v>28</v>
      </c>
      <c r="M170" s="421" t="str">
        <f>+N170</f>
        <v>ใบสั่งจ้าง 31/2568</v>
      </c>
      <c r="N170" s="615" t="s">
        <v>462</v>
      </c>
      <c r="O170" s="443"/>
    </row>
    <row r="171" spans="1:21" s="413" customFormat="1" x14ac:dyDescent="0.55000000000000004">
      <c r="A171" s="410"/>
      <c r="B171" s="401"/>
      <c r="C171" s="402"/>
      <c r="D171" s="402"/>
      <c r="E171" s="400"/>
      <c r="F171" s="616"/>
      <c r="G171" s="617"/>
      <c r="H171" s="409"/>
      <c r="I171" s="618"/>
      <c r="J171" s="617"/>
      <c r="K171" s="409"/>
      <c r="L171" s="410"/>
      <c r="M171" s="92" t="str">
        <f>"ลว. "&amp;N171</f>
        <v>ลว. 21 พย 67</v>
      </c>
      <c r="N171" s="412" t="s">
        <v>313</v>
      </c>
      <c r="O171" s="353"/>
      <c r="P171" s="337"/>
      <c r="Q171" s="337"/>
      <c r="R171" s="337"/>
      <c r="S171" s="337"/>
      <c r="T171" s="337"/>
      <c r="U171" s="337"/>
    </row>
    <row r="172" spans="1:21" s="209" customFormat="1" x14ac:dyDescent="0.5">
      <c r="A172" s="257">
        <v>60</v>
      </c>
      <c r="B172" s="252" t="s">
        <v>463</v>
      </c>
      <c r="C172" s="504">
        <v>500000</v>
      </c>
      <c r="D172" s="207">
        <f>+C172</f>
        <v>500000</v>
      </c>
      <c r="E172" s="257" t="s">
        <v>25</v>
      </c>
      <c r="F172" s="584" t="str">
        <f>+G172&amp;","&amp;H172&amp;" บาท"</f>
        <v>นางสาวธีรนันท์ จึงสุทธิวงษ์,493000 บาท</v>
      </c>
      <c r="G172" s="230" t="s">
        <v>464</v>
      </c>
      <c r="H172" s="216">
        <v>493000</v>
      </c>
      <c r="I172" s="619" t="str">
        <f>+J172&amp;","&amp;K172&amp;" บาท"</f>
        <v>นางสาวธีรนันท์ จึงสุทธิวงษ์,493000 บาท</v>
      </c>
      <c r="J172" s="230" t="s">
        <v>464</v>
      </c>
      <c r="K172" s="216">
        <v>493000</v>
      </c>
      <c r="L172" s="257" t="s">
        <v>28</v>
      </c>
      <c r="M172" s="89" t="str">
        <f>+N172</f>
        <v>ใบสั่งจ้าง 23/2568</v>
      </c>
      <c r="N172" s="615" t="s">
        <v>465</v>
      </c>
      <c r="O172" s="443"/>
    </row>
    <row r="173" spans="1:21" s="209" customFormat="1" x14ac:dyDescent="0.5">
      <c r="A173" s="257"/>
      <c r="B173" s="230" t="s">
        <v>466</v>
      </c>
      <c r="C173" s="207"/>
      <c r="D173" s="207"/>
      <c r="E173" s="257"/>
      <c r="F173" s="620"/>
      <c r="G173" s="621"/>
      <c r="H173" s="216"/>
      <c r="I173" s="622"/>
      <c r="J173" s="621"/>
      <c r="K173" s="216"/>
      <c r="L173" s="257"/>
      <c r="M173" s="89" t="str">
        <f>"ลว. "&amp;N173</f>
        <v>ลว. 4 พย 67</v>
      </c>
      <c r="N173" s="615" t="s">
        <v>297</v>
      </c>
      <c r="O173" s="443"/>
    </row>
    <row r="174" spans="1:21" s="413" customFormat="1" x14ac:dyDescent="0.55000000000000004">
      <c r="A174" s="410"/>
      <c r="B174" s="401"/>
      <c r="C174" s="402"/>
      <c r="D174" s="402"/>
      <c r="E174" s="410"/>
      <c r="F174" s="585"/>
      <c r="G174" s="623"/>
      <c r="H174" s="409"/>
      <c r="I174" s="624"/>
      <c r="J174" s="623"/>
      <c r="K174" s="409"/>
      <c r="L174" s="410"/>
      <c r="M174" s="417"/>
      <c r="N174" s="412"/>
      <c r="O174" s="353"/>
      <c r="P174" s="337"/>
      <c r="Q174" s="337"/>
      <c r="R174" s="337"/>
      <c r="S174" s="337"/>
      <c r="T174" s="337"/>
      <c r="U174" s="337"/>
    </row>
    <row r="175" spans="1:21" x14ac:dyDescent="0.55000000000000004">
      <c r="A175" s="398">
        <v>61</v>
      </c>
      <c r="B175" s="625" t="s">
        <v>467</v>
      </c>
      <c r="C175" s="486">
        <v>65820</v>
      </c>
      <c r="D175" s="392">
        <f t="shared" ref="D175" si="10">+C175</f>
        <v>65820</v>
      </c>
      <c r="E175" s="626" t="s">
        <v>25</v>
      </c>
      <c r="F175" s="584" t="str">
        <f t="shared" ref="F175" si="11">+G175&amp;", "&amp;H175&amp;" บาท"</f>
        <v>ร้าน สหกรณ์เทเวศน์ จำกัด, 38340 บาท</v>
      </c>
      <c r="G175" s="627" t="s">
        <v>468</v>
      </c>
      <c r="H175" s="628">
        <v>38340</v>
      </c>
      <c r="I175" s="619" t="str">
        <f t="shared" ref="I175" si="12">+J175&amp;" , "&amp;K175&amp;" บาท"</f>
        <v>ร้าน สหกรณ์เทเวศน์ จำกัด , 38340 บาท</v>
      </c>
      <c r="J175" s="625" t="s">
        <v>468</v>
      </c>
      <c r="K175" s="486">
        <v>38340</v>
      </c>
      <c r="L175" s="398" t="s">
        <v>28</v>
      </c>
      <c r="M175" s="453" t="s">
        <v>95</v>
      </c>
      <c r="N175" s="489" t="s">
        <v>469</v>
      </c>
      <c r="O175" s="353"/>
    </row>
    <row r="176" spans="1:21" s="228" customFormat="1" ht="40.5" customHeight="1" x14ac:dyDescent="0.5">
      <c r="A176" s="241"/>
      <c r="B176" s="567" t="s">
        <v>470</v>
      </c>
      <c r="C176" s="629"/>
      <c r="D176" s="629"/>
      <c r="E176" s="241"/>
      <c r="F176" s="585"/>
      <c r="G176" s="630"/>
      <c r="H176" s="225"/>
      <c r="I176" s="624"/>
      <c r="J176" s="630"/>
      <c r="K176" s="225"/>
      <c r="L176" s="241"/>
      <c r="M176" s="411"/>
      <c r="N176" s="631" t="s">
        <v>471</v>
      </c>
      <c r="O176" s="443"/>
      <c r="P176" s="209"/>
      <c r="Q176" s="209"/>
      <c r="R176" s="209"/>
      <c r="S176" s="209"/>
      <c r="T176" s="209"/>
      <c r="U176" s="209"/>
    </row>
    <row r="177" spans="1:21" s="209" customFormat="1" ht="81" customHeight="1" x14ac:dyDescent="0.5">
      <c r="A177" s="257">
        <v>62</v>
      </c>
      <c r="B177" s="568" t="s">
        <v>472</v>
      </c>
      <c r="C177" s="231">
        <v>1890</v>
      </c>
      <c r="D177" s="207">
        <f t="shared" ref="D177" si="13">+C177</f>
        <v>1890</v>
      </c>
      <c r="E177" s="89" t="s">
        <v>25</v>
      </c>
      <c r="F177" s="257" t="str">
        <f t="shared" ref="F177" si="14">+G177&amp;", "&amp;H177&amp;" บาท"</f>
        <v>นายสมศักดิ์ รอบรู้, 1890 บาท</v>
      </c>
      <c r="G177" s="252" t="s">
        <v>283</v>
      </c>
      <c r="H177" s="231">
        <v>1890</v>
      </c>
      <c r="I177" s="231" t="str">
        <f t="shared" ref="I177" si="15">+J177&amp;" , "&amp;K177&amp;" บาท"</f>
        <v>นายสมศักดิ์ รอบรู้ , 1890 บาท</v>
      </c>
      <c r="J177" s="252" t="s">
        <v>283</v>
      </c>
      <c r="K177" s="231">
        <v>1890</v>
      </c>
      <c r="L177" s="257" t="s">
        <v>28</v>
      </c>
      <c r="M177" s="453" t="s">
        <v>95</v>
      </c>
      <c r="N177" s="442" t="s">
        <v>284</v>
      </c>
      <c r="O177" s="443"/>
    </row>
    <row r="178" spans="1:21" s="413" customFormat="1" x14ac:dyDescent="0.55000000000000004">
      <c r="A178" s="400"/>
      <c r="B178" s="444"/>
      <c r="C178" s="373"/>
      <c r="D178" s="402"/>
      <c r="E178" s="369"/>
      <c r="F178" s="400"/>
      <c r="G178" s="511"/>
      <c r="H178" s="632"/>
      <c r="I178" s="468"/>
      <c r="J178" s="633"/>
      <c r="K178" s="373"/>
      <c r="L178" s="374"/>
      <c r="M178" s="411"/>
      <c r="N178" s="439"/>
      <c r="O178" s="353"/>
      <c r="P178" s="337"/>
      <c r="Q178" s="337"/>
      <c r="R178" s="337"/>
      <c r="S178" s="337"/>
      <c r="T178" s="337"/>
      <c r="U178" s="337"/>
    </row>
    <row r="179" spans="1:21" x14ac:dyDescent="0.55000000000000004">
      <c r="A179" s="382">
        <v>63</v>
      </c>
      <c r="B179" s="426" t="s">
        <v>285</v>
      </c>
      <c r="C179" s="427">
        <v>2645</v>
      </c>
      <c r="D179" s="392">
        <f t="shared" ref="D179" si="16">+C179</f>
        <v>2645</v>
      </c>
      <c r="E179" s="626" t="s">
        <v>25</v>
      </c>
      <c r="F179" s="382" t="str">
        <f t="shared" ref="F179" si="17">+G179&amp;", "&amp;H179&amp;" บาท"</f>
        <v>นายสมศักดิ์ รอบรู้, 2645 บาท</v>
      </c>
      <c r="G179" s="522" t="s">
        <v>283</v>
      </c>
      <c r="H179" s="427">
        <v>2645</v>
      </c>
      <c r="I179" s="427" t="str">
        <f t="shared" ref="I179" si="18">+J179&amp;" , "&amp;K179&amp;" บาท"</f>
        <v>นายสมศักดิ์ รอบรู้ , 2645 บาท</v>
      </c>
      <c r="J179" s="522" t="s">
        <v>283</v>
      </c>
      <c r="K179" s="427">
        <v>2645</v>
      </c>
      <c r="L179" s="398" t="s">
        <v>28</v>
      </c>
      <c r="M179" s="453" t="s">
        <v>95</v>
      </c>
      <c r="N179" s="429" t="s">
        <v>286</v>
      </c>
      <c r="O179" s="353"/>
    </row>
    <row r="180" spans="1:21" ht="36" customHeight="1" x14ac:dyDescent="0.55000000000000004">
      <c r="A180" s="382"/>
      <c r="B180" s="426" t="s">
        <v>473</v>
      </c>
      <c r="C180" s="362"/>
      <c r="D180" s="392"/>
      <c r="E180" s="634"/>
      <c r="F180" s="400"/>
      <c r="G180" s="522"/>
      <c r="H180" s="635"/>
      <c r="I180" s="468"/>
      <c r="J180" s="636"/>
      <c r="K180" s="362"/>
      <c r="L180" s="363"/>
      <c r="M180" s="411"/>
      <c r="N180" s="434"/>
      <c r="O180" s="353"/>
    </row>
    <row r="181" spans="1:21" s="639" customFormat="1" ht="60.75" x14ac:dyDescent="0.5">
      <c r="A181" s="637">
        <v>64</v>
      </c>
      <c r="B181" s="638" t="s">
        <v>474</v>
      </c>
      <c r="C181" s="639">
        <v>14600</v>
      </c>
      <c r="D181" s="640">
        <v>14600</v>
      </c>
      <c r="E181" s="639" t="s">
        <v>25</v>
      </c>
      <c r="F181" s="639" t="s">
        <v>475</v>
      </c>
      <c r="G181" s="639" t="s">
        <v>273</v>
      </c>
      <c r="H181" s="639">
        <v>14600</v>
      </c>
      <c r="I181" s="641" t="s">
        <v>475</v>
      </c>
      <c r="J181" s="639" t="s">
        <v>273</v>
      </c>
      <c r="K181" s="639">
        <v>14600</v>
      </c>
      <c r="L181" s="642" t="s">
        <v>28</v>
      </c>
      <c r="M181" s="643" t="s">
        <v>95</v>
      </c>
      <c r="N181" s="644" t="s">
        <v>274</v>
      </c>
      <c r="O181" s="645"/>
      <c r="P181" s="646"/>
      <c r="Q181" s="646"/>
      <c r="R181" s="646"/>
      <c r="S181" s="646"/>
      <c r="T181" s="646"/>
      <c r="U181" s="646"/>
    </row>
  </sheetData>
  <mergeCells count="50">
    <mergeCell ref="M177:M178"/>
    <mergeCell ref="M179:M180"/>
    <mergeCell ref="M165:M166"/>
    <mergeCell ref="F170:F171"/>
    <mergeCell ref="I170:I171"/>
    <mergeCell ref="F172:F174"/>
    <mergeCell ref="I172:I174"/>
    <mergeCell ref="F175:F176"/>
    <mergeCell ref="I175:I176"/>
    <mergeCell ref="M175:M176"/>
    <mergeCell ref="M136:M138"/>
    <mergeCell ref="M141:M142"/>
    <mergeCell ref="M148:M149"/>
    <mergeCell ref="M150:M152"/>
    <mergeCell ref="M154:M155"/>
    <mergeCell ref="M161:M164"/>
    <mergeCell ref="M89:M91"/>
    <mergeCell ref="M92:M94"/>
    <mergeCell ref="M101:M103"/>
    <mergeCell ref="M104:M106"/>
    <mergeCell ref="M113:M115"/>
    <mergeCell ref="M133:M135"/>
    <mergeCell ref="M71:M73"/>
    <mergeCell ref="M74:M76"/>
    <mergeCell ref="M77:M79"/>
    <mergeCell ref="M80:M82"/>
    <mergeCell ref="M83:M85"/>
    <mergeCell ref="M86:M88"/>
    <mergeCell ref="M54:M56"/>
    <mergeCell ref="M57:M59"/>
    <mergeCell ref="M60:M62"/>
    <mergeCell ref="M63:M64"/>
    <mergeCell ref="M65:M67"/>
    <mergeCell ref="M68:M70"/>
    <mergeCell ref="M8:M10"/>
    <mergeCell ref="M39:M41"/>
    <mergeCell ref="M42:M44"/>
    <mergeCell ref="M45:M47"/>
    <mergeCell ref="M48:M50"/>
    <mergeCell ref="M51:M53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31496062992125984" right="0.27559055118110237" top="0.35433070866141736" bottom="0.31496062992125984" header="0.31496062992125984" footer="0.31496062992125984"/>
  <pageSetup paperSize="9" scale="50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24DD-5DA8-44B5-8DB5-8E947CB43C83}">
  <sheetPr>
    <pageSetUpPr fitToPage="1"/>
  </sheetPr>
  <dimension ref="A1:N89"/>
  <sheetViews>
    <sheetView zoomScale="70" zoomScaleNormal="70" zoomScaleSheetLayoutView="89" workbookViewId="0">
      <selection activeCell="F95" sqref="F95"/>
    </sheetView>
  </sheetViews>
  <sheetFormatPr defaultColWidth="9.140625" defaultRowHeight="21.75" x14ac:dyDescent="0.5"/>
  <cols>
    <col min="1" max="1" width="9.140625" style="656"/>
    <col min="2" max="2" width="64.28515625" style="656" customWidth="1"/>
    <col min="3" max="3" width="19.85546875" style="656" bestFit="1" customWidth="1"/>
    <col min="4" max="4" width="13.5703125" style="656" customWidth="1"/>
    <col min="5" max="5" width="18" style="656" customWidth="1"/>
    <col min="6" max="6" width="59.140625" style="656" customWidth="1"/>
    <col min="7" max="7" width="28.42578125" style="656" hidden="1" customWidth="1"/>
    <col min="8" max="8" width="18.140625" style="656" hidden="1" customWidth="1"/>
    <col min="9" max="9" width="53.28515625" style="656" customWidth="1"/>
    <col min="10" max="10" width="28.42578125" style="656" hidden="1" customWidth="1"/>
    <col min="11" max="11" width="18.140625" style="656" hidden="1" customWidth="1"/>
    <col min="12" max="12" width="29.140625" style="738" customWidth="1"/>
    <col min="13" max="13" width="56.140625" style="738" customWidth="1"/>
    <col min="14" max="14" width="27" style="656" hidden="1" customWidth="1"/>
    <col min="15" max="16384" width="9.140625" style="656"/>
  </cols>
  <sheetData>
    <row r="1" spans="1:14" x14ac:dyDescent="0.5">
      <c r="A1" s="652"/>
      <c r="B1" s="653"/>
      <c r="C1" s="6"/>
      <c r="D1" s="6"/>
      <c r="E1" s="654"/>
      <c r="F1" s="654"/>
      <c r="G1" s="653"/>
      <c r="H1" s="6"/>
      <c r="I1" s="6"/>
      <c r="J1" s="653"/>
      <c r="K1" s="655"/>
      <c r="L1" s="655"/>
      <c r="M1" s="335" t="s">
        <v>0</v>
      </c>
      <c r="N1" s="335" t="s">
        <v>0</v>
      </c>
    </row>
    <row r="2" spans="1:14" x14ac:dyDescent="0.5">
      <c r="A2" s="657" t="s">
        <v>476</v>
      </c>
      <c r="B2" s="657"/>
      <c r="C2" s="657"/>
      <c r="D2" s="657"/>
      <c r="E2" s="657"/>
      <c r="F2" s="657"/>
      <c r="G2" s="657"/>
      <c r="H2" s="657"/>
      <c r="I2" s="657"/>
      <c r="J2" s="657"/>
      <c r="K2" s="657"/>
      <c r="L2" s="657"/>
      <c r="M2" s="657"/>
      <c r="N2" s="657"/>
    </row>
    <row r="3" spans="1:14" x14ac:dyDescent="0.5">
      <c r="A3" s="657" t="s">
        <v>2</v>
      </c>
      <c r="B3" s="657"/>
      <c r="C3" s="657"/>
      <c r="D3" s="657"/>
      <c r="E3" s="657"/>
      <c r="F3" s="657"/>
      <c r="G3" s="657"/>
      <c r="H3" s="657"/>
      <c r="I3" s="657"/>
      <c r="J3" s="657"/>
      <c r="K3" s="657"/>
      <c r="L3" s="657"/>
      <c r="M3" s="657"/>
      <c r="N3" s="657"/>
    </row>
    <row r="4" spans="1:14" x14ac:dyDescent="0.5">
      <c r="A4" s="658" t="s">
        <v>477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4" x14ac:dyDescent="0.5">
      <c r="A5" s="659" t="s">
        <v>4</v>
      </c>
      <c r="B5" s="660" t="s">
        <v>5</v>
      </c>
      <c r="C5" s="17" t="s">
        <v>6</v>
      </c>
      <c r="D5" s="322" t="s">
        <v>7</v>
      </c>
      <c r="E5" s="660" t="s">
        <v>8</v>
      </c>
      <c r="F5" s="16" t="s">
        <v>9</v>
      </c>
      <c r="G5" s="661" t="s">
        <v>9</v>
      </c>
      <c r="H5" s="322" t="s">
        <v>10</v>
      </c>
      <c r="I5" s="17" t="s">
        <v>11</v>
      </c>
      <c r="J5" s="661" t="s">
        <v>12</v>
      </c>
      <c r="K5" s="15" t="s">
        <v>13</v>
      </c>
      <c r="L5" s="662" t="s">
        <v>14</v>
      </c>
      <c r="M5" s="663" t="s">
        <v>15</v>
      </c>
      <c r="N5" s="663" t="s">
        <v>15</v>
      </c>
    </row>
    <row r="6" spans="1:14" x14ac:dyDescent="0.5">
      <c r="A6" s="664"/>
      <c r="B6" s="665"/>
      <c r="C6" s="25" t="s">
        <v>16</v>
      </c>
      <c r="D6" s="323"/>
      <c r="E6" s="665"/>
      <c r="F6" s="24" t="s">
        <v>17</v>
      </c>
      <c r="G6" s="666"/>
      <c r="H6" s="323"/>
      <c r="I6" s="25" t="s">
        <v>18</v>
      </c>
      <c r="J6" s="666"/>
      <c r="K6" s="23" t="s">
        <v>19</v>
      </c>
      <c r="L6" s="234" t="s">
        <v>20</v>
      </c>
      <c r="M6" s="667" t="s">
        <v>21</v>
      </c>
      <c r="N6" s="667" t="s">
        <v>21</v>
      </c>
    </row>
    <row r="7" spans="1:14" x14ac:dyDescent="0.5">
      <c r="A7" s="668"/>
      <c r="B7" s="669"/>
      <c r="C7" s="31" t="s">
        <v>22</v>
      </c>
      <c r="D7" s="31" t="s">
        <v>22</v>
      </c>
      <c r="E7" s="669"/>
      <c r="F7" s="242"/>
      <c r="G7" s="670"/>
      <c r="H7" s="324"/>
      <c r="I7" s="31"/>
      <c r="J7" s="670"/>
      <c r="K7" s="30"/>
      <c r="L7" s="238"/>
      <c r="M7" s="671" t="s">
        <v>23</v>
      </c>
      <c r="N7" s="671" t="s">
        <v>23</v>
      </c>
    </row>
    <row r="8" spans="1:14" ht="99" customHeight="1" x14ac:dyDescent="0.5">
      <c r="A8" s="240">
        <v>1</v>
      </c>
      <c r="B8" s="643" t="s">
        <v>478</v>
      </c>
      <c r="C8" s="672">
        <v>10000</v>
      </c>
      <c r="D8" s="672">
        <f>+C8</f>
        <v>10000</v>
      </c>
      <c r="E8" s="34" t="s">
        <v>25</v>
      </c>
      <c r="F8" s="235" t="str">
        <f>+G8&amp;", "&amp;H8&amp;" บาท"</f>
        <v>บริษัท ลีโอซ่า จำกัด, 8700 บาท</v>
      </c>
      <c r="G8" s="673" t="s">
        <v>479</v>
      </c>
      <c r="H8" s="246">
        <v>8700</v>
      </c>
      <c r="I8" s="246" t="str">
        <f>+J8&amp;" , "&amp;K8&amp;" บาท"</f>
        <v>บริษัท ลีโอซ่า จำกัด , 8700 บาท</v>
      </c>
      <c r="J8" s="673" t="s">
        <v>479</v>
      </c>
      <c r="K8" s="246">
        <v>8700</v>
      </c>
      <c r="L8" s="240" t="s">
        <v>28</v>
      </c>
      <c r="M8" s="122" t="s">
        <v>95</v>
      </c>
      <c r="N8" s="674" t="s">
        <v>480</v>
      </c>
    </row>
    <row r="9" spans="1:14" hidden="1" x14ac:dyDescent="0.5">
      <c r="A9" s="200">
        <v>2</v>
      </c>
      <c r="B9" s="210" t="s">
        <v>481</v>
      </c>
      <c r="C9" s="675">
        <v>100000</v>
      </c>
      <c r="D9" s="675">
        <f t="shared" ref="D9:D71" si="0">+C9</f>
        <v>100000</v>
      </c>
      <c r="E9" s="58" t="s">
        <v>25</v>
      </c>
      <c r="F9" s="200" t="str">
        <f t="shared" ref="F9:F71" si="1">+G9&amp;", "&amp;H9&amp;" บาท"</f>
        <v>บริษัท ธีร์ บิสิเนส ซัพพลาย จำกัด, 100000 บาท</v>
      </c>
      <c r="G9" s="210" t="s">
        <v>461</v>
      </c>
      <c r="H9" s="205">
        <v>100000</v>
      </c>
      <c r="I9" s="205" t="str">
        <f t="shared" ref="I9:I71" si="2">+J9&amp;" , "&amp;K9&amp;" บาท"</f>
        <v>บริษัท ธีร์ บิสิเนส ซัพพลาย จำกัด , 100000 บาท</v>
      </c>
      <c r="J9" s="210" t="s">
        <v>461</v>
      </c>
      <c r="K9" s="205">
        <v>100000</v>
      </c>
      <c r="L9" s="200" t="s">
        <v>28</v>
      </c>
      <c r="M9" s="58" t="str">
        <f>+N9</f>
        <v>ใบสั่งจ้าง 31/2568</v>
      </c>
      <c r="N9" s="676" t="s">
        <v>462</v>
      </c>
    </row>
    <row r="10" spans="1:14" hidden="1" x14ac:dyDescent="0.5">
      <c r="A10" s="200"/>
      <c r="B10" s="210"/>
      <c r="C10" s="675"/>
      <c r="D10" s="675"/>
      <c r="E10" s="200"/>
      <c r="F10" s="235" t="str">
        <f t="shared" si="1"/>
        <v>,  บาท</v>
      </c>
      <c r="G10" s="677"/>
      <c r="H10" s="205"/>
      <c r="I10" s="246" t="str">
        <f t="shared" si="2"/>
        <v xml:space="preserve"> ,  บาท</v>
      </c>
      <c r="J10" s="677"/>
      <c r="K10" s="205"/>
      <c r="L10" s="200"/>
      <c r="M10" s="58" t="str">
        <f>"ลว. "&amp;N10</f>
        <v>ลว. 21 พย 67</v>
      </c>
      <c r="N10" s="676" t="s">
        <v>313</v>
      </c>
    </row>
    <row r="11" spans="1:14" x14ac:dyDescent="0.5">
      <c r="A11" s="200">
        <v>2</v>
      </c>
      <c r="B11" s="210" t="s">
        <v>482</v>
      </c>
      <c r="C11" s="675">
        <v>7408.68</v>
      </c>
      <c r="D11" s="675">
        <f t="shared" si="0"/>
        <v>7408.68</v>
      </c>
      <c r="E11" s="34" t="s">
        <v>25</v>
      </c>
      <c r="F11" s="235" t="str">
        <f t="shared" si="1"/>
        <v>บริษัท โตโยต้า ลิบลา จำกัด, 7408.68 บาท</v>
      </c>
      <c r="G11" s="210" t="s">
        <v>483</v>
      </c>
      <c r="H11" s="205">
        <v>7408.68</v>
      </c>
      <c r="I11" s="246" t="str">
        <f t="shared" si="2"/>
        <v>บริษัท โตโยต้า ลิบลา จำกัด , 7408.68 บาท</v>
      </c>
      <c r="J11" s="210" t="s">
        <v>483</v>
      </c>
      <c r="K11" s="205">
        <v>7408.68</v>
      </c>
      <c r="L11" s="200" t="s">
        <v>28</v>
      </c>
      <c r="M11" s="309" t="s">
        <v>95</v>
      </c>
      <c r="N11" s="676" t="s">
        <v>484</v>
      </c>
    </row>
    <row r="12" spans="1:14" s="681" customFormat="1" ht="62.25" customHeight="1" x14ac:dyDescent="0.5">
      <c r="A12" s="217"/>
      <c r="B12" s="226"/>
      <c r="C12" s="678"/>
      <c r="D12" s="678"/>
      <c r="E12" s="217"/>
      <c r="F12" s="217"/>
      <c r="G12" s="679"/>
      <c r="H12" s="223"/>
      <c r="I12" s="223"/>
      <c r="J12" s="679"/>
      <c r="K12" s="223"/>
      <c r="L12" s="217"/>
      <c r="M12" s="311"/>
      <c r="N12" s="680" t="s">
        <v>485</v>
      </c>
    </row>
    <row r="13" spans="1:14" x14ac:dyDescent="0.5">
      <c r="A13" s="200">
        <v>3</v>
      </c>
      <c r="B13" s="210" t="s">
        <v>486</v>
      </c>
      <c r="C13" s="682">
        <v>2952100</v>
      </c>
      <c r="D13" s="675">
        <v>2952100</v>
      </c>
      <c r="E13" s="200" t="s">
        <v>303</v>
      </c>
      <c r="F13" s="200" t="str">
        <f t="shared" si="1"/>
        <v>บริษัท เอ็กเซลล์ลิงค์ จำกัด, 2728500 บาท</v>
      </c>
      <c r="G13" s="210" t="s">
        <v>487</v>
      </c>
      <c r="H13" s="205">
        <v>2728500</v>
      </c>
      <c r="I13" s="205" t="str">
        <f t="shared" si="2"/>
        <v>บริษัท เอ็กเซลล์ลิงค์ จำกัด , 2728500 บาท</v>
      </c>
      <c r="J13" s="210" t="s">
        <v>487</v>
      </c>
      <c r="K13" s="205">
        <v>2728500</v>
      </c>
      <c r="L13" s="200" t="s">
        <v>28</v>
      </c>
      <c r="M13" s="58" t="str">
        <f>+N13</f>
        <v>ส.49/2568</v>
      </c>
      <c r="N13" s="208" t="s">
        <v>488</v>
      </c>
    </row>
    <row r="14" spans="1:14" s="681" customFormat="1" x14ac:dyDescent="0.5">
      <c r="A14" s="217"/>
      <c r="B14" s="226" t="s">
        <v>489</v>
      </c>
      <c r="C14" s="678"/>
      <c r="D14" s="678"/>
      <c r="E14" s="217"/>
      <c r="F14" s="217"/>
      <c r="G14" s="679"/>
      <c r="H14" s="223"/>
      <c r="I14" s="223"/>
      <c r="J14" s="679"/>
      <c r="K14" s="223"/>
      <c r="L14" s="217"/>
      <c r="M14" s="46" t="str">
        <f>"ลว. "&amp;N14</f>
        <v>ลว. 11 ธค 67</v>
      </c>
      <c r="N14" s="680" t="s">
        <v>490</v>
      </c>
    </row>
    <row r="15" spans="1:14" x14ac:dyDescent="0.5">
      <c r="A15" s="200">
        <v>4</v>
      </c>
      <c r="B15" s="201" t="s">
        <v>491</v>
      </c>
      <c r="C15" s="683">
        <v>270000</v>
      </c>
      <c r="D15" s="675">
        <f t="shared" si="0"/>
        <v>270000</v>
      </c>
      <c r="E15" s="58" t="s">
        <v>25</v>
      </c>
      <c r="F15" s="235" t="str">
        <f t="shared" si="1"/>
        <v>นางสมจิตร  ส่องสว่าง , 252900 บาท</v>
      </c>
      <c r="G15" s="684" t="s">
        <v>492</v>
      </c>
      <c r="H15" s="685">
        <v>252900</v>
      </c>
      <c r="I15" s="205" t="str">
        <f t="shared" si="2"/>
        <v>นางสมจิตร  ส่องสว่าง  , 252900 บาท</v>
      </c>
      <c r="J15" s="684" t="s">
        <v>492</v>
      </c>
      <c r="K15" s="685">
        <v>252900</v>
      </c>
      <c r="L15" s="200" t="s">
        <v>28</v>
      </c>
      <c r="M15" s="93" t="s">
        <v>493</v>
      </c>
      <c r="N15" s="686" t="s">
        <v>494</v>
      </c>
    </row>
    <row r="16" spans="1:14" s="681" customFormat="1" x14ac:dyDescent="0.5">
      <c r="A16" s="217"/>
      <c r="B16" s="687" t="s">
        <v>495</v>
      </c>
      <c r="C16" s="678"/>
      <c r="D16" s="678"/>
      <c r="E16" s="217"/>
      <c r="F16" s="217"/>
      <c r="G16" s="679"/>
      <c r="H16" s="223"/>
      <c r="I16" s="223"/>
      <c r="J16" s="679"/>
      <c r="K16" s="223"/>
      <c r="L16" s="217"/>
      <c r="M16" s="46" t="str">
        <f>"ลว. "&amp;N16</f>
        <v>ลว. 18 ธ.ค. 2567</v>
      </c>
      <c r="N16" s="680" t="s">
        <v>471</v>
      </c>
    </row>
    <row r="17" spans="1:14" ht="22.5" hidden="1" x14ac:dyDescent="0.5">
      <c r="A17" s="200">
        <v>5</v>
      </c>
      <c r="B17" s="684" t="s">
        <v>467</v>
      </c>
      <c r="C17" s="688">
        <v>65820</v>
      </c>
      <c r="D17" s="675">
        <f t="shared" si="0"/>
        <v>65820</v>
      </c>
      <c r="E17" s="58" t="s">
        <v>25</v>
      </c>
      <c r="F17" s="200" t="str">
        <f t="shared" si="1"/>
        <v>ร้าน สหกรณ์เทเวศน์ จำกัด, 38340 บาท</v>
      </c>
      <c r="G17" s="684" t="s">
        <v>468</v>
      </c>
      <c r="H17" s="688">
        <v>38340</v>
      </c>
      <c r="I17" s="205" t="str">
        <f t="shared" si="2"/>
        <v>ร้าน สหกรณ์เทเวศน์ จำกัด , 38340 บาท</v>
      </c>
      <c r="J17" s="684" t="s">
        <v>468</v>
      </c>
      <c r="K17" s="688">
        <v>38340</v>
      </c>
      <c r="L17" s="200" t="s">
        <v>28</v>
      </c>
      <c r="M17" s="309" t="s">
        <v>95</v>
      </c>
      <c r="N17" s="689" t="s">
        <v>469</v>
      </c>
    </row>
    <row r="18" spans="1:14" s="681" customFormat="1" hidden="1" x14ac:dyDescent="0.5">
      <c r="A18" s="217"/>
      <c r="B18" s="218" t="s">
        <v>470</v>
      </c>
      <c r="C18" s="678"/>
      <c r="D18" s="678"/>
      <c r="E18" s="217"/>
      <c r="F18" s="240"/>
      <c r="G18" s="679"/>
      <c r="H18" s="223"/>
      <c r="I18" s="250"/>
      <c r="J18" s="679"/>
      <c r="K18" s="223"/>
      <c r="L18" s="217"/>
      <c r="M18" s="311"/>
      <c r="N18" s="680" t="s">
        <v>471</v>
      </c>
    </row>
    <row r="19" spans="1:14" s="681" customFormat="1" ht="60.75" x14ac:dyDescent="0.5">
      <c r="A19" s="217">
        <v>5</v>
      </c>
      <c r="B19" s="226" t="s">
        <v>326</v>
      </c>
      <c r="C19" s="50">
        <v>3200</v>
      </c>
      <c r="D19" s="678">
        <f t="shared" si="0"/>
        <v>3200</v>
      </c>
      <c r="E19" s="46" t="s">
        <v>25</v>
      </c>
      <c r="F19" s="217" t="str">
        <f t="shared" si="1"/>
        <v>ร้าน เอ.โอ.ดี ซัพพลาย, 3200 บาท</v>
      </c>
      <c r="G19" s="218" t="s">
        <v>324</v>
      </c>
      <c r="H19" s="50">
        <v>3200</v>
      </c>
      <c r="I19" s="223" t="str">
        <f t="shared" si="2"/>
        <v>ร้าน เอ.โอ.ดี ซัพพลาย , 3200 บาท</v>
      </c>
      <c r="J19" s="218" t="s">
        <v>324</v>
      </c>
      <c r="K19" s="50">
        <v>3200</v>
      </c>
      <c r="L19" s="217" t="s">
        <v>28</v>
      </c>
      <c r="M19" s="118" t="s">
        <v>95</v>
      </c>
      <c r="N19" s="690" t="s">
        <v>496</v>
      </c>
    </row>
    <row r="20" spans="1:14" s="681" customFormat="1" ht="60.75" x14ac:dyDescent="0.5">
      <c r="A20" s="217">
        <v>6</v>
      </c>
      <c r="B20" s="226" t="s">
        <v>335</v>
      </c>
      <c r="C20" s="50">
        <v>4066</v>
      </c>
      <c r="D20" s="678">
        <f t="shared" si="0"/>
        <v>4066</v>
      </c>
      <c r="E20" s="46" t="s">
        <v>25</v>
      </c>
      <c r="F20" s="217" t="str">
        <f t="shared" si="1"/>
        <v>บริษัท ธนสรณ์วิศวกรรม จำกัด, 4066 บาท</v>
      </c>
      <c r="G20" s="218" t="s">
        <v>105</v>
      </c>
      <c r="H20" s="50">
        <v>4066</v>
      </c>
      <c r="I20" s="223" t="str">
        <f t="shared" si="2"/>
        <v>บริษัท ธนสรณ์วิศวกรรม จำกัด , 4066 บาท</v>
      </c>
      <c r="J20" s="218" t="s">
        <v>105</v>
      </c>
      <c r="K20" s="50">
        <v>4066</v>
      </c>
      <c r="L20" s="217" t="s">
        <v>28</v>
      </c>
      <c r="M20" s="118" t="s">
        <v>95</v>
      </c>
      <c r="N20" s="690" t="s">
        <v>497</v>
      </c>
    </row>
    <row r="21" spans="1:14" s="681" customFormat="1" ht="60.75" x14ac:dyDescent="0.5">
      <c r="A21" s="217">
        <v>7</v>
      </c>
      <c r="B21" s="226" t="s">
        <v>498</v>
      </c>
      <c r="C21" s="50">
        <v>6000</v>
      </c>
      <c r="D21" s="678">
        <f t="shared" si="0"/>
        <v>6000</v>
      </c>
      <c r="E21" s="46" t="s">
        <v>25</v>
      </c>
      <c r="F21" s="217" t="str">
        <f t="shared" si="1"/>
        <v>ห้างหุ้นจำกัด ซี.วี.พี การาจ, 6000 บาท</v>
      </c>
      <c r="G21" s="218" t="s">
        <v>499</v>
      </c>
      <c r="H21" s="50">
        <v>6000</v>
      </c>
      <c r="I21" s="223" t="str">
        <f t="shared" si="2"/>
        <v>ห้างหุ้นจำกัด ซี.วี.พี การาจ , 6000 บาท</v>
      </c>
      <c r="J21" s="218" t="s">
        <v>499</v>
      </c>
      <c r="K21" s="50">
        <v>6000</v>
      </c>
      <c r="L21" s="217" t="s">
        <v>28</v>
      </c>
      <c r="M21" s="118" t="s">
        <v>95</v>
      </c>
      <c r="N21" s="690" t="s">
        <v>500</v>
      </c>
    </row>
    <row r="22" spans="1:14" ht="81" hidden="1" customHeight="1" x14ac:dyDescent="0.5">
      <c r="A22" s="200">
        <v>9</v>
      </c>
      <c r="B22" s="229" t="s">
        <v>501</v>
      </c>
      <c r="C22" s="62">
        <v>1890</v>
      </c>
      <c r="D22" s="675">
        <f t="shared" si="0"/>
        <v>1890</v>
      </c>
      <c r="E22" s="58" t="s">
        <v>25</v>
      </c>
      <c r="F22" s="200" t="str">
        <f t="shared" si="1"/>
        <v>นายสมศักดิ์ รอบรู้, 1890 บาท</v>
      </c>
      <c r="G22" s="210" t="s">
        <v>283</v>
      </c>
      <c r="H22" s="62">
        <v>1890</v>
      </c>
      <c r="I22" s="205" t="str">
        <f t="shared" si="2"/>
        <v>นายสมศักดิ์ รอบรู้ , 1890 บาท</v>
      </c>
      <c r="J22" s="210" t="s">
        <v>283</v>
      </c>
      <c r="K22" s="62">
        <v>1890</v>
      </c>
      <c r="L22" s="200" t="s">
        <v>28</v>
      </c>
      <c r="M22" s="309" t="s">
        <v>95</v>
      </c>
      <c r="N22" s="691" t="s">
        <v>284</v>
      </c>
    </row>
    <row r="23" spans="1:14" s="681" customFormat="1" hidden="1" x14ac:dyDescent="0.5">
      <c r="A23" s="217"/>
      <c r="B23" s="226" t="s">
        <v>322</v>
      </c>
      <c r="C23" s="239"/>
      <c r="D23" s="678"/>
      <c r="E23" s="238"/>
      <c r="F23" s="240"/>
      <c r="G23" s="218"/>
      <c r="H23" s="239"/>
      <c r="I23" s="250"/>
      <c r="J23" s="692"/>
      <c r="K23" s="239"/>
      <c r="L23" s="238"/>
      <c r="M23" s="311"/>
      <c r="N23" s="693"/>
    </row>
    <row r="24" spans="1:14" x14ac:dyDescent="0.5">
      <c r="A24" s="200">
        <v>8</v>
      </c>
      <c r="B24" s="229" t="s">
        <v>502</v>
      </c>
      <c r="C24" s="62">
        <v>3300</v>
      </c>
      <c r="D24" s="675">
        <f t="shared" si="0"/>
        <v>3300</v>
      </c>
      <c r="E24" s="58" t="s">
        <v>25</v>
      </c>
      <c r="F24" s="200" t="str">
        <f t="shared" si="1"/>
        <v>ร้าน เอ.โอ.ดี ซัพพลาย, 3300 บาท</v>
      </c>
      <c r="G24" s="210" t="s">
        <v>324</v>
      </c>
      <c r="H24" s="62">
        <v>3300</v>
      </c>
      <c r="I24" s="246" t="str">
        <f t="shared" si="2"/>
        <v>ร้าน เอ.โอ.ดี ซัพพลาย , 3300 บาท</v>
      </c>
      <c r="J24" s="210" t="s">
        <v>324</v>
      </c>
      <c r="K24" s="62">
        <v>3300</v>
      </c>
      <c r="L24" s="200" t="s">
        <v>28</v>
      </c>
      <c r="M24" s="309" t="s">
        <v>95</v>
      </c>
      <c r="N24" s="691" t="s">
        <v>503</v>
      </c>
    </row>
    <row r="25" spans="1:14" s="681" customFormat="1" ht="50.25" customHeight="1" x14ac:dyDescent="0.5">
      <c r="A25" s="217"/>
      <c r="B25" s="226" t="s">
        <v>504</v>
      </c>
      <c r="C25" s="239"/>
      <c r="D25" s="678"/>
      <c r="E25" s="238"/>
      <c r="F25" s="217"/>
      <c r="G25" s="218"/>
      <c r="H25" s="239"/>
      <c r="I25" s="223"/>
      <c r="J25" s="692"/>
      <c r="K25" s="239"/>
      <c r="L25" s="238"/>
      <c r="M25" s="311"/>
      <c r="N25" s="693"/>
    </row>
    <row r="26" spans="1:14" hidden="1" x14ac:dyDescent="0.5">
      <c r="A26" s="200">
        <v>11</v>
      </c>
      <c r="B26" s="229" t="s">
        <v>285</v>
      </c>
      <c r="C26" s="62">
        <v>2645</v>
      </c>
      <c r="D26" s="675">
        <f t="shared" si="0"/>
        <v>2645</v>
      </c>
      <c r="E26" s="58" t="s">
        <v>25</v>
      </c>
      <c r="F26" s="200" t="str">
        <f t="shared" si="1"/>
        <v>นายสมศักดิ์ รอบรู้, 2645 บาท</v>
      </c>
      <c r="G26" s="210" t="s">
        <v>283</v>
      </c>
      <c r="H26" s="62">
        <v>2645</v>
      </c>
      <c r="I26" s="205" t="str">
        <f t="shared" si="2"/>
        <v>นายสมศักดิ์ รอบรู้ , 2645 บาท</v>
      </c>
      <c r="J26" s="210" t="s">
        <v>283</v>
      </c>
      <c r="K26" s="62">
        <v>2645</v>
      </c>
      <c r="L26" s="200" t="s">
        <v>28</v>
      </c>
      <c r="M26" s="309" t="s">
        <v>95</v>
      </c>
      <c r="N26" s="691" t="s">
        <v>286</v>
      </c>
    </row>
    <row r="27" spans="1:14" s="681" customFormat="1" hidden="1" x14ac:dyDescent="0.5">
      <c r="A27" s="217"/>
      <c r="B27" s="226" t="s">
        <v>473</v>
      </c>
      <c r="C27" s="239"/>
      <c r="D27" s="678"/>
      <c r="E27" s="238"/>
      <c r="F27" s="240"/>
      <c r="G27" s="218"/>
      <c r="H27" s="239"/>
      <c r="I27" s="250"/>
      <c r="J27" s="692"/>
      <c r="K27" s="239"/>
      <c r="L27" s="238"/>
      <c r="M27" s="311"/>
      <c r="N27" s="693"/>
    </row>
    <row r="28" spans="1:14" s="681" customFormat="1" ht="60.75" x14ac:dyDescent="0.5">
      <c r="A28" s="217">
        <v>9</v>
      </c>
      <c r="B28" s="226" t="s">
        <v>505</v>
      </c>
      <c r="C28" s="50">
        <v>7800</v>
      </c>
      <c r="D28" s="678">
        <f t="shared" si="0"/>
        <v>7800</v>
      </c>
      <c r="E28" s="46" t="s">
        <v>25</v>
      </c>
      <c r="F28" s="217" t="str">
        <f t="shared" si="1"/>
        <v>ร้าน เอ.โอ.ดี ซัพพลาย, 7800 บาท</v>
      </c>
      <c r="G28" s="218" t="s">
        <v>324</v>
      </c>
      <c r="H28" s="50">
        <v>7800</v>
      </c>
      <c r="I28" s="223" t="str">
        <f t="shared" si="2"/>
        <v>ร้าน เอ.โอ.ดี ซัพพลาย , 7800 บาท</v>
      </c>
      <c r="J28" s="218" t="s">
        <v>324</v>
      </c>
      <c r="K28" s="50">
        <v>7800</v>
      </c>
      <c r="L28" s="217" t="s">
        <v>28</v>
      </c>
      <c r="M28" s="118" t="s">
        <v>95</v>
      </c>
      <c r="N28" s="690" t="s">
        <v>506</v>
      </c>
    </row>
    <row r="29" spans="1:14" s="681" customFormat="1" ht="60.75" x14ac:dyDescent="0.5">
      <c r="A29" s="217">
        <v>10</v>
      </c>
      <c r="B29" s="226" t="s">
        <v>335</v>
      </c>
      <c r="C29" s="50">
        <v>6206</v>
      </c>
      <c r="D29" s="678">
        <f t="shared" si="0"/>
        <v>6206</v>
      </c>
      <c r="E29" s="46" t="s">
        <v>25</v>
      </c>
      <c r="F29" s="217" t="str">
        <f t="shared" si="1"/>
        <v>บริษัท ธนสรณ์วิศวกรรม จำกัด, 6206 บาท</v>
      </c>
      <c r="G29" s="218" t="s">
        <v>105</v>
      </c>
      <c r="H29" s="50">
        <v>6206</v>
      </c>
      <c r="I29" s="223" t="str">
        <f t="shared" si="2"/>
        <v>บริษัท ธนสรณ์วิศวกรรม จำกัด , 6206 บาท</v>
      </c>
      <c r="J29" s="218" t="s">
        <v>105</v>
      </c>
      <c r="K29" s="50">
        <v>6206</v>
      </c>
      <c r="L29" s="217" t="s">
        <v>28</v>
      </c>
      <c r="M29" s="118" t="s">
        <v>95</v>
      </c>
      <c r="N29" s="690" t="s">
        <v>507</v>
      </c>
    </row>
    <row r="30" spans="1:14" s="681" customFormat="1" ht="60.75" x14ac:dyDescent="0.5">
      <c r="A30" s="217">
        <v>11</v>
      </c>
      <c r="B30" s="226" t="s">
        <v>498</v>
      </c>
      <c r="C30" s="50">
        <v>10500</v>
      </c>
      <c r="D30" s="678">
        <f t="shared" si="0"/>
        <v>10500</v>
      </c>
      <c r="E30" s="46" t="s">
        <v>25</v>
      </c>
      <c r="F30" s="217" t="str">
        <f t="shared" si="1"/>
        <v>ห้างหุ้นจำกัด ซี.วี.พี การาจ, 10500 บาท</v>
      </c>
      <c r="G30" s="218" t="s">
        <v>499</v>
      </c>
      <c r="H30" s="50">
        <v>10500</v>
      </c>
      <c r="I30" s="223" t="str">
        <f t="shared" si="2"/>
        <v>ห้างหุ้นจำกัด ซี.วี.พี การาจ , 10500 บาท</v>
      </c>
      <c r="J30" s="218" t="s">
        <v>499</v>
      </c>
      <c r="K30" s="50">
        <v>10500</v>
      </c>
      <c r="L30" s="217" t="s">
        <v>28</v>
      </c>
      <c r="M30" s="118" t="s">
        <v>95</v>
      </c>
      <c r="N30" s="690" t="s">
        <v>508</v>
      </c>
    </row>
    <row r="31" spans="1:14" s="681" customFormat="1" ht="60.75" x14ac:dyDescent="0.5">
      <c r="A31" s="217">
        <v>12</v>
      </c>
      <c r="B31" s="226" t="s">
        <v>326</v>
      </c>
      <c r="C31" s="50">
        <v>3200</v>
      </c>
      <c r="D31" s="678">
        <f t="shared" si="0"/>
        <v>3200</v>
      </c>
      <c r="E31" s="46" t="s">
        <v>25</v>
      </c>
      <c r="F31" s="217" t="str">
        <f t="shared" si="1"/>
        <v>ร้าน เอ.โอ.ดี ซัพพลาย, 3200 บาท</v>
      </c>
      <c r="G31" s="218" t="s">
        <v>324</v>
      </c>
      <c r="H31" s="50">
        <v>3200</v>
      </c>
      <c r="I31" s="223" t="str">
        <f t="shared" si="2"/>
        <v>ร้าน เอ.โอ.ดี ซัพพลาย , 3200 บาท</v>
      </c>
      <c r="J31" s="218" t="s">
        <v>324</v>
      </c>
      <c r="K31" s="50">
        <v>3200</v>
      </c>
      <c r="L31" s="217" t="s">
        <v>28</v>
      </c>
      <c r="M31" s="118" t="s">
        <v>95</v>
      </c>
      <c r="N31" s="690" t="s">
        <v>509</v>
      </c>
    </row>
    <row r="32" spans="1:14" s="681" customFormat="1" ht="60.75" x14ac:dyDescent="0.5">
      <c r="A32" s="217">
        <v>13</v>
      </c>
      <c r="B32" s="226" t="s">
        <v>326</v>
      </c>
      <c r="C32" s="50">
        <v>3200</v>
      </c>
      <c r="D32" s="678">
        <f t="shared" si="0"/>
        <v>3200</v>
      </c>
      <c r="E32" s="46" t="s">
        <v>25</v>
      </c>
      <c r="F32" s="217" t="str">
        <f t="shared" si="1"/>
        <v>ร้าน เอ.โอ.ดี ซัพพลาย, 3200 บาท</v>
      </c>
      <c r="G32" s="218" t="s">
        <v>324</v>
      </c>
      <c r="H32" s="50">
        <v>3200</v>
      </c>
      <c r="I32" s="223" t="str">
        <f t="shared" si="2"/>
        <v>ร้าน เอ.โอ.ดี ซัพพลาย , 3200 บาท</v>
      </c>
      <c r="J32" s="218" t="s">
        <v>324</v>
      </c>
      <c r="K32" s="50">
        <v>3200</v>
      </c>
      <c r="L32" s="217" t="s">
        <v>28</v>
      </c>
      <c r="M32" s="118" t="s">
        <v>95</v>
      </c>
      <c r="N32" s="690" t="s">
        <v>510</v>
      </c>
    </row>
    <row r="33" spans="1:14" s="681" customFormat="1" ht="60.75" x14ac:dyDescent="0.5">
      <c r="A33" s="217">
        <v>14</v>
      </c>
      <c r="B33" s="226" t="s">
        <v>326</v>
      </c>
      <c r="C33" s="50">
        <v>2800</v>
      </c>
      <c r="D33" s="678">
        <f t="shared" si="0"/>
        <v>2800</v>
      </c>
      <c r="E33" s="46" t="s">
        <v>25</v>
      </c>
      <c r="F33" s="217" t="str">
        <f t="shared" si="1"/>
        <v>ร้าน เอ.โอ.ดี ซัพพลาย, 2800 บาท</v>
      </c>
      <c r="G33" s="218" t="s">
        <v>324</v>
      </c>
      <c r="H33" s="50">
        <v>2800</v>
      </c>
      <c r="I33" s="223" t="str">
        <f t="shared" si="2"/>
        <v>ร้าน เอ.โอ.ดี ซัพพลาย , 2800 บาท</v>
      </c>
      <c r="J33" s="218" t="s">
        <v>324</v>
      </c>
      <c r="K33" s="50">
        <v>2800</v>
      </c>
      <c r="L33" s="217" t="s">
        <v>28</v>
      </c>
      <c r="M33" s="118" t="s">
        <v>95</v>
      </c>
      <c r="N33" s="690" t="s">
        <v>511</v>
      </c>
    </row>
    <row r="34" spans="1:14" s="681" customFormat="1" ht="60.75" x14ac:dyDescent="0.5">
      <c r="A34" s="217">
        <v>15</v>
      </c>
      <c r="B34" s="226" t="s">
        <v>326</v>
      </c>
      <c r="C34" s="50">
        <v>3200</v>
      </c>
      <c r="D34" s="678">
        <f t="shared" si="0"/>
        <v>3200</v>
      </c>
      <c r="E34" s="46" t="s">
        <v>25</v>
      </c>
      <c r="F34" s="217" t="str">
        <f t="shared" si="1"/>
        <v>ร้าน เอ.โอ.ดี ซัพพลาย, 3200 บาท</v>
      </c>
      <c r="G34" s="218" t="s">
        <v>324</v>
      </c>
      <c r="H34" s="50">
        <v>3200</v>
      </c>
      <c r="I34" s="223" t="str">
        <f t="shared" si="2"/>
        <v>ร้าน เอ.โอ.ดี ซัพพลาย , 3200 บาท</v>
      </c>
      <c r="J34" s="218" t="s">
        <v>324</v>
      </c>
      <c r="K34" s="50">
        <v>3200</v>
      </c>
      <c r="L34" s="217" t="s">
        <v>28</v>
      </c>
      <c r="M34" s="118" t="s">
        <v>95</v>
      </c>
      <c r="N34" s="690" t="s">
        <v>512</v>
      </c>
    </row>
    <row r="35" spans="1:14" s="681" customFormat="1" ht="60.75" x14ac:dyDescent="0.5">
      <c r="A35" s="217">
        <v>16</v>
      </c>
      <c r="B35" s="226" t="s">
        <v>326</v>
      </c>
      <c r="C35" s="50">
        <v>5600</v>
      </c>
      <c r="D35" s="678">
        <f t="shared" si="0"/>
        <v>5600</v>
      </c>
      <c r="E35" s="46" t="s">
        <v>25</v>
      </c>
      <c r="F35" s="217" t="str">
        <f t="shared" si="1"/>
        <v>ร้าน เอ.โอ.ดี ซัพพลาย, 5600 บาท</v>
      </c>
      <c r="G35" s="218" t="s">
        <v>324</v>
      </c>
      <c r="H35" s="50">
        <v>5600</v>
      </c>
      <c r="I35" s="223" t="str">
        <f t="shared" si="2"/>
        <v>ร้าน เอ.โอ.ดี ซัพพลาย , 5600 บาท</v>
      </c>
      <c r="J35" s="218" t="s">
        <v>324</v>
      </c>
      <c r="K35" s="50">
        <v>5600</v>
      </c>
      <c r="L35" s="217" t="s">
        <v>28</v>
      </c>
      <c r="M35" s="118" t="s">
        <v>95</v>
      </c>
      <c r="N35" s="690" t="s">
        <v>513</v>
      </c>
    </row>
    <row r="36" spans="1:14" s="681" customFormat="1" ht="60.75" x14ac:dyDescent="0.5">
      <c r="A36" s="217">
        <v>17</v>
      </c>
      <c r="B36" s="226" t="s">
        <v>514</v>
      </c>
      <c r="C36" s="50">
        <v>6300</v>
      </c>
      <c r="D36" s="678">
        <f t="shared" si="0"/>
        <v>6300</v>
      </c>
      <c r="E36" s="46" t="s">
        <v>25</v>
      </c>
      <c r="F36" s="217" t="str">
        <f t="shared" si="1"/>
        <v>ร้าน เอ.โอ.ดี ซัพพลาย, 6300 บาท</v>
      </c>
      <c r="G36" s="218" t="s">
        <v>324</v>
      </c>
      <c r="H36" s="50">
        <v>6300</v>
      </c>
      <c r="I36" s="223" t="str">
        <f t="shared" si="2"/>
        <v>ร้าน เอ.โอ.ดี ซัพพลาย , 6300 บาท</v>
      </c>
      <c r="J36" s="218" t="s">
        <v>324</v>
      </c>
      <c r="K36" s="50">
        <v>6300</v>
      </c>
      <c r="L36" s="217" t="s">
        <v>28</v>
      </c>
      <c r="M36" s="118" t="s">
        <v>95</v>
      </c>
      <c r="N36" s="690" t="s">
        <v>515</v>
      </c>
    </row>
    <row r="37" spans="1:14" s="681" customFormat="1" ht="60.75" x14ac:dyDescent="0.5">
      <c r="A37" s="217">
        <v>18</v>
      </c>
      <c r="B37" s="226" t="s">
        <v>343</v>
      </c>
      <c r="C37" s="50">
        <v>4690</v>
      </c>
      <c r="D37" s="678">
        <f t="shared" si="0"/>
        <v>4690</v>
      </c>
      <c r="E37" s="46" t="s">
        <v>25</v>
      </c>
      <c r="F37" s="217" t="str">
        <f t="shared" si="1"/>
        <v>ร้าน เอ.โอ.ดี ซัพพลาย, 4690 บาท</v>
      </c>
      <c r="G37" s="218" t="s">
        <v>324</v>
      </c>
      <c r="H37" s="50">
        <v>4690</v>
      </c>
      <c r="I37" s="223" t="str">
        <f t="shared" si="2"/>
        <v>ร้าน เอ.โอ.ดี ซัพพลาย , 4690 บาท</v>
      </c>
      <c r="J37" s="218" t="s">
        <v>324</v>
      </c>
      <c r="K37" s="50">
        <v>4690</v>
      </c>
      <c r="L37" s="217" t="s">
        <v>28</v>
      </c>
      <c r="M37" s="118" t="s">
        <v>95</v>
      </c>
      <c r="N37" s="690" t="s">
        <v>516</v>
      </c>
    </row>
    <row r="38" spans="1:14" s="681" customFormat="1" ht="60.75" x14ac:dyDescent="0.5">
      <c r="A38" s="217">
        <v>19</v>
      </c>
      <c r="B38" s="226" t="s">
        <v>517</v>
      </c>
      <c r="C38" s="694">
        <v>108000</v>
      </c>
      <c r="D38" s="678">
        <f t="shared" si="0"/>
        <v>108000</v>
      </c>
      <c r="E38" s="46" t="s">
        <v>25</v>
      </c>
      <c r="F38" s="217" t="str">
        <f t="shared" si="1"/>
        <v>ร้านเอนกสเตชั่นเนอรี่, 107968.35 บาท</v>
      </c>
      <c r="G38" s="679" t="s">
        <v>98</v>
      </c>
      <c r="H38" s="223">
        <v>107968.35</v>
      </c>
      <c r="I38" s="223" t="str">
        <f t="shared" si="2"/>
        <v>ร้านเอนกสเตชั่นเนอรี่ , 107968.35 บาท</v>
      </c>
      <c r="J38" s="679" t="s">
        <v>98</v>
      </c>
      <c r="K38" s="223">
        <v>107968.35</v>
      </c>
      <c r="L38" s="217" t="s">
        <v>28</v>
      </c>
      <c r="M38" s="118" t="s">
        <v>95</v>
      </c>
      <c r="N38" s="217" t="s">
        <v>518</v>
      </c>
    </row>
    <row r="39" spans="1:14" x14ac:dyDescent="0.5">
      <c r="A39" s="200">
        <v>20</v>
      </c>
      <c r="B39" s="210" t="s">
        <v>519</v>
      </c>
      <c r="C39" s="695">
        <v>84500</v>
      </c>
      <c r="D39" s="675">
        <f t="shared" si="0"/>
        <v>84500</v>
      </c>
      <c r="E39" s="58" t="s">
        <v>25</v>
      </c>
      <c r="F39" s="200" t="str">
        <f t="shared" si="1"/>
        <v>บริษัท ธนสรณ์ วิศวกรรม จำกัด, 84500 บาท</v>
      </c>
      <c r="G39" s="677" t="s">
        <v>520</v>
      </c>
      <c r="H39" s="205">
        <v>84500</v>
      </c>
      <c r="I39" s="205" t="str">
        <f t="shared" si="2"/>
        <v>บริษัท ธนสรณ์ วิศวกรรม จำกัด , 84500 บาท</v>
      </c>
      <c r="J39" s="677" t="s">
        <v>520</v>
      </c>
      <c r="K39" s="205">
        <v>84500</v>
      </c>
      <c r="L39" s="200" t="s">
        <v>28</v>
      </c>
      <c r="M39" s="200" t="str">
        <f>+N39</f>
        <v>ใบสั่งซื้อ 5/2568 ลว.8ธค67</v>
      </c>
      <c r="N39" s="200" t="s">
        <v>521</v>
      </c>
    </row>
    <row r="40" spans="1:14" x14ac:dyDescent="0.5">
      <c r="A40" s="200"/>
      <c r="B40" s="210" t="s">
        <v>522</v>
      </c>
      <c r="C40" s="695"/>
      <c r="D40" s="675"/>
      <c r="E40" s="200"/>
      <c r="F40" s="200"/>
      <c r="G40" s="677"/>
      <c r="H40" s="205"/>
      <c r="I40" s="205"/>
      <c r="J40" s="677"/>
      <c r="K40" s="205"/>
      <c r="L40" s="200"/>
      <c r="M40" s="200"/>
      <c r="N40" s="200"/>
    </row>
    <row r="41" spans="1:14" s="681" customFormat="1" x14ac:dyDescent="0.5">
      <c r="A41" s="217"/>
      <c r="B41" s="218" t="s">
        <v>523</v>
      </c>
      <c r="C41" s="694"/>
      <c r="D41" s="678"/>
      <c r="E41" s="217"/>
      <c r="F41" s="217"/>
      <c r="G41" s="679"/>
      <c r="H41" s="223"/>
      <c r="I41" s="223"/>
      <c r="J41" s="679"/>
      <c r="K41" s="223"/>
      <c r="L41" s="217"/>
      <c r="M41" s="217"/>
      <c r="N41" s="217"/>
    </row>
    <row r="42" spans="1:14" x14ac:dyDescent="0.5">
      <c r="A42" s="200">
        <v>21</v>
      </c>
      <c r="B42" s="210" t="s">
        <v>524</v>
      </c>
      <c r="C42" s="695">
        <v>97000</v>
      </c>
      <c r="D42" s="675">
        <f t="shared" si="0"/>
        <v>97000</v>
      </c>
      <c r="E42" s="200" t="s">
        <v>25</v>
      </c>
      <c r="F42" s="200" t="str">
        <f t="shared" si="1"/>
        <v>บริษัท มาเธอร์ แอนด์ ซัน การ์เม้นท์ จำกัด, 57000 บาท</v>
      </c>
      <c r="G42" s="677" t="s">
        <v>525</v>
      </c>
      <c r="H42" s="205">
        <v>57000</v>
      </c>
      <c r="I42" s="205" t="str">
        <f t="shared" si="2"/>
        <v>บริษัท มาเธอร์ แอนด์ ซัน การ์เม้นท์ จำกัด , 57000 บาท</v>
      </c>
      <c r="J42" s="677" t="s">
        <v>525</v>
      </c>
      <c r="K42" s="205">
        <v>57000</v>
      </c>
      <c r="L42" s="200" t="s">
        <v>28</v>
      </c>
      <c r="M42" s="309" t="s">
        <v>95</v>
      </c>
      <c r="N42" s="200" t="s">
        <v>526</v>
      </c>
    </row>
    <row r="43" spans="1:14" s="681" customFormat="1" ht="48" customHeight="1" x14ac:dyDescent="0.5">
      <c r="A43" s="217"/>
      <c r="B43" s="218"/>
      <c r="C43" s="694"/>
      <c r="D43" s="678"/>
      <c r="E43" s="217"/>
      <c r="F43" s="217" t="str">
        <f t="shared" si="1"/>
        <v>ร้านเอนกสเตชั้นเนอรี่, 22020.6 บาท</v>
      </c>
      <c r="G43" s="679" t="s">
        <v>527</v>
      </c>
      <c r="H43" s="223">
        <v>22020.6</v>
      </c>
      <c r="I43" s="223" t="str">
        <f t="shared" si="2"/>
        <v>ร้านเอนกสเตชั้นเนอรี่ , 22020.6 บาท</v>
      </c>
      <c r="J43" s="679" t="s">
        <v>527</v>
      </c>
      <c r="K43" s="223">
        <v>22020.6</v>
      </c>
      <c r="L43" s="217"/>
      <c r="M43" s="311"/>
      <c r="N43" s="217"/>
    </row>
    <row r="44" spans="1:14" s="681" customFormat="1" ht="60.75" x14ac:dyDescent="0.5">
      <c r="A44" s="217">
        <v>22</v>
      </c>
      <c r="B44" s="218" t="s">
        <v>528</v>
      </c>
      <c r="C44" s="694">
        <v>45000</v>
      </c>
      <c r="D44" s="678">
        <f t="shared" si="0"/>
        <v>45000</v>
      </c>
      <c r="E44" s="217" t="s">
        <v>25</v>
      </c>
      <c r="F44" s="217" t="str">
        <f t="shared" si="1"/>
        <v>ห้างหุ้นส่วนจำกัด เดอะ สกาย ซิสเต็มส์, 41810.25 บาท</v>
      </c>
      <c r="G44" s="679" t="s">
        <v>135</v>
      </c>
      <c r="H44" s="223">
        <v>41810.25</v>
      </c>
      <c r="I44" s="223" t="str">
        <f t="shared" si="2"/>
        <v>ห้างหุ้นส่วนจำกัด เดอะ สกาย ซิสเต็มส์ , 41810.25 บาท</v>
      </c>
      <c r="J44" s="679" t="s">
        <v>135</v>
      </c>
      <c r="K44" s="223">
        <v>41810.25</v>
      </c>
      <c r="L44" s="217" t="s">
        <v>28</v>
      </c>
      <c r="M44" s="118" t="s">
        <v>95</v>
      </c>
      <c r="N44" s="217" t="s">
        <v>529</v>
      </c>
    </row>
    <row r="45" spans="1:14" s="681" customFormat="1" ht="60.75" x14ac:dyDescent="0.5">
      <c r="A45" s="217">
        <v>23</v>
      </c>
      <c r="B45" s="218" t="s">
        <v>530</v>
      </c>
      <c r="C45" s="694">
        <v>10400</v>
      </c>
      <c r="D45" s="678">
        <f t="shared" si="0"/>
        <v>10400</v>
      </c>
      <c r="E45" s="217" t="s">
        <v>25</v>
      </c>
      <c r="F45" s="217" t="str">
        <f t="shared" si="1"/>
        <v>ห้างหุ้นส่วนจำกัด เดอะ สกาย ซิสเต็มส์, 10357.6 บาท</v>
      </c>
      <c r="G45" s="679" t="s">
        <v>135</v>
      </c>
      <c r="H45" s="223">
        <v>10357.6</v>
      </c>
      <c r="I45" s="223" t="str">
        <f t="shared" si="2"/>
        <v>ห้างหุ้นส่วนจำกัด เดอะ สกาย ซิสเต็มส์ , 10357.6 บาท</v>
      </c>
      <c r="J45" s="679" t="s">
        <v>135</v>
      </c>
      <c r="K45" s="223">
        <v>10357.6</v>
      </c>
      <c r="L45" s="217" t="s">
        <v>28</v>
      </c>
      <c r="M45" s="118" t="s">
        <v>95</v>
      </c>
      <c r="N45" s="217" t="s">
        <v>531</v>
      </c>
    </row>
    <row r="46" spans="1:14" s="681" customFormat="1" ht="60.75" x14ac:dyDescent="0.5">
      <c r="A46" s="217">
        <v>24</v>
      </c>
      <c r="B46" s="218" t="s">
        <v>532</v>
      </c>
      <c r="C46" s="694">
        <v>16000</v>
      </c>
      <c r="D46" s="678">
        <f t="shared" si="0"/>
        <v>16000</v>
      </c>
      <c r="E46" s="217" t="s">
        <v>25</v>
      </c>
      <c r="F46" s="217" t="str">
        <f t="shared" si="1"/>
        <v>บริษัท ไมด้า แกรนด์ ทาวราวดี จำกัด จ.นครปฐม, 16000 บาท</v>
      </c>
      <c r="G46" s="679" t="s">
        <v>533</v>
      </c>
      <c r="H46" s="223">
        <v>16000</v>
      </c>
      <c r="I46" s="223" t="str">
        <f t="shared" si="2"/>
        <v>บริษัท ไมด้า แกรนด์ ทาวราวดี จำกัด จ.นครปฐม , 16000 บาท</v>
      </c>
      <c r="J46" s="679" t="s">
        <v>533</v>
      </c>
      <c r="K46" s="223">
        <v>16000</v>
      </c>
      <c r="L46" s="217" t="s">
        <v>28</v>
      </c>
      <c r="M46" s="118" t="s">
        <v>95</v>
      </c>
      <c r="N46" s="217" t="s">
        <v>534</v>
      </c>
    </row>
    <row r="47" spans="1:14" ht="36" customHeight="1" x14ac:dyDescent="0.5">
      <c r="A47" s="200">
        <v>25</v>
      </c>
      <c r="B47" s="210" t="s">
        <v>535</v>
      </c>
      <c r="C47" s="695">
        <v>35700</v>
      </c>
      <c r="D47" s="675">
        <f t="shared" si="0"/>
        <v>35700</v>
      </c>
      <c r="E47" s="200" t="s">
        <v>25</v>
      </c>
      <c r="F47" s="200" t="str">
        <f t="shared" si="1"/>
        <v>ร้าน เจ.เอ็น.พี กรุ๊ป, 23800 บาท</v>
      </c>
      <c r="G47" s="677" t="s">
        <v>425</v>
      </c>
      <c r="H47" s="205">
        <v>23800</v>
      </c>
      <c r="I47" s="205" t="str">
        <f t="shared" si="2"/>
        <v>ร้าน เจ.เอ็น.พี กรุ๊ป , 23800 บาท</v>
      </c>
      <c r="J47" s="677" t="s">
        <v>425</v>
      </c>
      <c r="K47" s="205">
        <v>23800</v>
      </c>
      <c r="L47" s="200" t="s">
        <v>28</v>
      </c>
      <c r="M47" s="309" t="s">
        <v>95</v>
      </c>
      <c r="N47" s="200" t="s">
        <v>536</v>
      </c>
    </row>
    <row r="48" spans="1:14" s="681" customFormat="1" ht="47.25" customHeight="1" x14ac:dyDescent="0.5">
      <c r="A48" s="217"/>
      <c r="B48" s="218"/>
      <c r="C48" s="694"/>
      <c r="D48" s="678"/>
      <c r="E48" s="217"/>
      <c r="F48" s="217" t="str">
        <f t="shared" si="1"/>
        <v>ร้านอาทรพาณิชย์, 11235 บาท</v>
      </c>
      <c r="G48" s="679" t="s">
        <v>93</v>
      </c>
      <c r="H48" s="223">
        <v>11235</v>
      </c>
      <c r="I48" s="223" t="str">
        <f t="shared" si="2"/>
        <v>ร้านอาทรพาณิชย์ , 11235 บาท</v>
      </c>
      <c r="J48" s="679" t="s">
        <v>93</v>
      </c>
      <c r="K48" s="223">
        <v>11235</v>
      </c>
      <c r="L48" s="217"/>
      <c r="M48" s="311"/>
      <c r="N48" s="217"/>
    </row>
    <row r="49" spans="1:14" x14ac:dyDescent="0.5">
      <c r="A49" s="200">
        <v>26</v>
      </c>
      <c r="B49" s="210" t="s">
        <v>537</v>
      </c>
      <c r="C49" s="695">
        <v>16150</v>
      </c>
      <c r="D49" s="675">
        <f t="shared" si="0"/>
        <v>16150</v>
      </c>
      <c r="E49" s="200" t="s">
        <v>25</v>
      </c>
      <c r="F49" s="200" t="str">
        <f t="shared" si="1"/>
        <v>ร้าน เจ.เอ็น.พี กรุ๊ป, 10200 บาท</v>
      </c>
      <c r="G49" s="677" t="s">
        <v>425</v>
      </c>
      <c r="H49" s="205">
        <v>10200</v>
      </c>
      <c r="I49" s="246" t="str">
        <f t="shared" si="2"/>
        <v>ร้าน เจ.เอ็น.พี กรุ๊ป , 10200 บาท</v>
      </c>
      <c r="J49" s="677" t="s">
        <v>425</v>
      </c>
      <c r="K49" s="205">
        <v>10200</v>
      </c>
      <c r="L49" s="200" t="s">
        <v>28</v>
      </c>
      <c r="M49" s="309" t="s">
        <v>95</v>
      </c>
      <c r="N49" s="200" t="s">
        <v>538</v>
      </c>
    </row>
    <row r="50" spans="1:14" s="681" customFormat="1" ht="42.75" customHeight="1" x14ac:dyDescent="0.5">
      <c r="A50" s="217"/>
      <c r="B50" s="218"/>
      <c r="C50" s="694"/>
      <c r="D50" s="678"/>
      <c r="E50" s="217"/>
      <c r="F50" s="217" t="str">
        <f t="shared" si="1"/>
        <v>ห้างหุ้นส่วนจำกัด เดอะ สกาย ซิสเต็มส์, 5906.4 บาท</v>
      </c>
      <c r="G50" s="679" t="s">
        <v>135</v>
      </c>
      <c r="H50" s="223">
        <v>5906.4</v>
      </c>
      <c r="I50" s="223" t="str">
        <f t="shared" si="2"/>
        <v>ห้างหุ้นส่วนจำกัด เดอะ สกาย ซิสเต็มส์ , 5906.4 บาท</v>
      </c>
      <c r="J50" s="679" t="s">
        <v>135</v>
      </c>
      <c r="K50" s="223">
        <v>5906.4</v>
      </c>
      <c r="L50" s="217"/>
      <c r="M50" s="311"/>
      <c r="N50" s="217"/>
    </row>
    <row r="51" spans="1:14" s="681" customFormat="1" ht="60.75" x14ac:dyDescent="0.5">
      <c r="A51" s="217">
        <v>27</v>
      </c>
      <c r="B51" s="218" t="s">
        <v>539</v>
      </c>
      <c r="C51" s="694">
        <v>18500</v>
      </c>
      <c r="D51" s="678">
        <f t="shared" si="0"/>
        <v>18500</v>
      </c>
      <c r="E51" s="217" t="s">
        <v>25</v>
      </c>
      <c r="F51" s="217" t="str">
        <f t="shared" si="1"/>
        <v>ห้างหุ้นส่วนจำกัด เดอะ สกาย ซิสเต็มส์, 18436.1 บาท</v>
      </c>
      <c r="G51" s="679" t="s">
        <v>135</v>
      </c>
      <c r="H51" s="223">
        <v>18436.099999999999</v>
      </c>
      <c r="I51" s="223" t="str">
        <f t="shared" si="2"/>
        <v>ห้างหุ้นส่วนจำกัด เดอะ สกาย ซิสเต็มส์ , 18436.1 บาท</v>
      </c>
      <c r="J51" s="679" t="s">
        <v>135</v>
      </c>
      <c r="K51" s="223">
        <v>18436.099999999999</v>
      </c>
      <c r="L51" s="217" t="s">
        <v>28</v>
      </c>
      <c r="M51" s="118" t="s">
        <v>95</v>
      </c>
      <c r="N51" s="217" t="s">
        <v>540</v>
      </c>
    </row>
    <row r="52" spans="1:14" s="681" customFormat="1" ht="60.75" x14ac:dyDescent="0.5">
      <c r="A52" s="217">
        <v>28</v>
      </c>
      <c r="B52" s="218" t="s">
        <v>541</v>
      </c>
      <c r="C52" s="694">
        <v>17850</v>
      </c>
      <c r="D52" s="678">
        <f t="shared" si="0"/>
        <v>17850</v>
      </c>
      <c r="E52" s="217" t="s">
        <v>25</v>
      </c>
      <c r="F52" s="217" t="str">
        <f t="shared" si="1"/>
        <v>ร้านอาทรพาณิชย์, 17849.74 บาท</v>
      </c>
      <c r="G52" s="679" t="s">
        <v>93</v>
      </c>
      <c r="H52" s="223">
        <v>17849.740000000002</v>
      </c>
      <c r="I52" s="223" t="str">
        <f t="shared" si="2"/>
        <v>ร้านอาทรพาณิชย์ , 17849.74 บาท</v>
      </c>
      <c r="J52" s="679" t="s">
        <v>93</v>
      </c>
      <c r="K52" s="223">
        <v>17849.740000000002</v>
      </c>
      <c r="L52" s="217" t="s">
        <v>28</v>
      </c>
      <c r="M52" s="118" t="s">
        <v>95</v>
      </c>
      <c r="N52" s="217" t="s">
        <v>542</v>
      </c>
    </row>
    <row r="53" spans="1:14" s="681" customFormat="1" ht="60.75" x14ac:dyDescent="0.5">
      <c r="A53" s="217">
        <v>29</v>
      </c>
      <c r="B53" s="218" t="s">
        <v>543</v>
      </c>
      <c r="C53" s="694">
        <v>1300</v>
      </c>
      <c r="D53" s="678">
        <f t="shared" si="0"/>
        <v>1300</v>
      </c>
      <c r="E53" s="217" t="s">
        <v>25</v>
      </c>
      <c r="F53" s="217" t="str">
        <f t="shared" si="1"/>
        <v>ร้านเอนกสเตชั่นเนอรี่, 1300 บาท</v>
      </c>
      <c r="G53" s="679" t="s">
        <v>98</v>
      </c>
      <c r="H53" s="223">
        <v>1300</v>
      </c>
      <c r="I53" s="223" t="str">
        <f t="shared" si="2"/>
        <v>ร้านเอนกสเตชั้นเนอรี่ , 1300 บาท</v>
      </c>
      <c r="J53" s="679" t="s">
        <v>527</v>
      </c>
      <c r="K53" s="223">
        <v>1300</v>
      </c>
      <c r="L53" s="217" t="s">
        <v>28</v>
      </c>
      <c r="M53" s="118" t="s">
        <v>95</v>
      </c>
      <c r="N53" s="217" t="s">
        <v>544</v>
      </c>
    </row>
    <row r="54" spans="1:14" s="681" customFormat="1" ht="60.75" x14ac:dyDescent="0.5">
      <c r="A54" s="217">
        <v>30</v>
      </c>
      <c r="B54" s="218" t="s">
        <v>545</v>
      </c>
      <c r="C54" s="694">
        <v>500</v>
      </c>
      <c r="D54" s="678">
        <f t="shared" si="0"/>
        <v>500</v>
      </c>
      <c r="E54" s="217" t="s">
        <v>25</v>
      </c>
      <c r="F54" s="217" t="str">
        <f t="shared" si="1"/>
        <v>ร้านเอนกสเตชั่นเนอรี่, 449.4 บาท</v>
      </c>
      <c r="G54" s="679" t="s">
        <v>98</v>
      </c>
      <c r="H54" s="223">
        <v>449.4</v>
      </c>
      <c r="I54" s="223" t="str">
        <f t="shared" si="2"/>
        <v>ร้านเอนกสเตชั่นเนอรี่ , 449.4 บาท</v>
      </c>
      <c r="J54" s="679" t="s">
        <v>98</v>
      </c>
      <c r="K54" s="223">
        <v>449.4</v>
      </c>
      <c r="L54" s="217" t="s">
        <v>28</v>
      </c>
      <c r="M54" s="118" t="s">
        <v>95</v>
      </c>
      <c r="N54" s="217" t="s">
        <v>546</v>
      </c>
    </row>
    <row r="55" spans="1:14" s="681" customFormat="1" ht="60.75" x14ac:dyDescent="0.5">
      <c r="A55" s="217">
        <v>31</v>
      </c>
      <c r="B55" s="218" t="s">
        <v>547</v>
      </c>
      <c r="C55" s="694">
        <v>2000</v>
      </c>
      <c r="D55" s="678">
        <f t="shared" si="0"/>
        <v>2000</v>
      </c>
      <c r="E55" s="217" t="s">
        <v>25</v>
      </c>
      <c r="F55" s="217" t="str">
        <f t="shared" si="1"/>
        <v>ร้าน เอ.โอ.ดี ซัพพลาย , 1800 บาท</v>
      </c>
      <c r="G55" s="679" t="s">
        <v>548</v>
      </c>
      <c r="H55" s="223">
        <v>1800</v>
      </c>
      <c r="I55" s="223" t="str">
        <f t="shared" si="2"/>
        <v>ร้าน เอ.โอ.ดี ซัพพลาย  , 1800 บาท</v>
      </c>
      <c r="J55" s="679" t="s">
        <v>548</v>
      </c>
      <c r="K55" s="223">
        <v>1800</v>
      </c>
      <c r="L55" s="217" t="s">
        <v>28</v>
      </c>
      <c r="M55" s="118" t="s">
        <v>95</v>
      </c>
      <c r="N55" s="217" t="s">
        <v>549</v>
      </c>
    </row>
    <row r="56" spans="1:14" s="681" customFormat="1" ht="60.75" x14ac:dyDescent="0.5">
      <c r="A56" s="217">
        <v>32</v>
      </c>
      <c r="B56" s="218" t="s">
        <v>550</v>
      </c>
      <c r="C56" s="694">
        <v>8400</v>
      </c>
      <c r="D56" s="678">
        <f t="shared" si="0"/>
        <v>8400</v>
      </c>
      <c r="E56" s="217" t="s">
        <v>25</v>
      </c>
      <c r="F56" s="217" t="str">
        <f t="shared" si="1"/>
        <v>ร้าน เจ.เอ็น.พี กรุ๊ป, 8400 บาท</v>
      </c>
      <c r="G56" s="679" t="s">
        <v>425</v>
      </c>
      <c r="H56" s="223">
        <v>8400</v>
      </c>
      <c r="I56" s="223" t="str">
        <f t="shared" si="2"/>
        <v>ร้าน เจ.เอ็น.พี กรุ๊ป , 8400 บาท</v>
      </c>
      <c r="J56" s="679" t="s">
        <v>425</v>
      </c>
      <c r="K56" s="223">
        <v>8400</v>
      </c>
      <c r="L56" s="217" t="s">
        <v>28</v>
      </c>
      <c r="M56" s="118" t="s">
        <v>95</v>
      </c>
      <c r="N56" s="217" t="s">
        <v>551</v>
      </c>
    </row>
    <row r="57" spans="1:14" s="681" customFormat="1" ht="60.75" x14ac:dyDescent="0.5">
      <c r="A57" s="217">
        <v>33</v>
      </c>
      <c r="B57" s="218" t="s">
        <v>552</v>
      </c>
      <c r="C57" s="694">
        <v>8400</v>
      </c>
      <c r="D57" s="678">
        <f t="shared" si="0"/>
        <v>8400</v>
      </c>
      <c r="E57" s="217" t="s">
        <v>25</v>
      </c>
      <c r="F57" s="217" t="str">
        <f t="shared" si="1"/>
        <v>ร้าน เอ.โอ.ดี ซัพพลาย , 8400 บาท</v>
      </c>
      <c r="G57" s="679" t="s">
        <v>548</v>
      </c>
      <c r="H57" s="223">
        <v>8400</v>
      </c>
      <c r="I57" s="223" t="str">
        <f t="shared" si="2"/>
        <v>ร้าน เอ.โอ.ดี ซัพพลาย  , 8400 บาท</v>
      </c>
      <c r="J57" s="679" t="s">
        <v>548</v>
      </c>
      <c r="K57" s="223">
        <v>8400</v>
      </c>
      <c r="L57" s="217" t="s">
        <v>28</v>
      </c>
      <c r="M57" s="118" t="s">
        <v>95</v>
      </c>
      <c r="N57" s="217" t="s">
        <v>553</v>
      </c>
    </row>
    <row r="58" spans="1:14" s="681" customFormat="1" ht="60.75" x14ac:dyDescent="0.5">
      <c r="A58" s="217">
        <v>34</v>
      </c>
      <c r="B58" s="218" t="s">
        <v>554</v>
      </c>
      <c r="C58" s="694">
        <v>17500</v>
      </c>
      <c r="D58" s="678">
        <f t="shared" si="0"/>
        <v>17500</v>
      </c>
      <c r="E58" s="217" t="s">
        <v>25</v>
      </c>
      <c r="F58" s="217" t="str">
        <f t="shared" si="1"/>
        <v>ร้านอาทรพาณิชย์, 17328.65 บาท</v>
      </c>
      <c r="G58" s="679" t="s">
        <v>93</v>
      </c>
      <c r="H58" s="223">
        <v>17328.650000000001</v>
      </c>
      <c r="I58" s="223" t="str">
        <f t="shared" si="2"/>
        <v>ร้านอาทรพาณิชย์ , 17328.65 บาท</v>
      </c>
      <c r="J58" s="679" t="s">
        <v>93</v>
      </c>
      <c r="K58" s="223">
        <v>17328.650000000001</v>
      </c>
      <c r="L58" s="217" t="s">
        <v>28</v>
      </c>
      <c r="M58" s="118" t="s">
        <v>95</v>
      </c>
      <c r="N58" s="217" t="s">
        <v>555</v>
      </c>
    </row>
    <row r="59" spans="1:14" s="681" customFormat="1" ht="60.75" x14ac:dyDescent="0.5">
      <c r="A59" s="217">
        <v>35</v>
      </c>
      <c r="B59" s="218" t="s">
        <v>556</v>
      </c>
      <c r="C59" s="694">
        <v>2100</v>
      </c>
      <c r="D59" s="678">
        <f t="shared" si="0"/>
        <v>2100</v>
      </c>
      <c r="E59" s="217" t="s">
        <v>25</v>
      </c>
      <c r="F59" s="217" t="str">
        <f t="shared" si="1"/>
        <v>ร้านอาทรพาณิชย์, 2033 บาท</v>
      </c>
      <c r="G59" s="679" t="s">
        <v>93</v>
      </c>
      <c r="H59" s="223">
        <v>2033</v>
      </c>
      <c r="I59" s="223" t="str">
        <f t="shared" si="2"/>
        <v>ร้านอาทรพาณิชย์ , 2033 บาท</v>
      </c>
      <c r="J59" s="679" t="s">
        <v>93</v>
      </c>
      <c r="K59" s="223">
        <v>2033</v>
      </c>
      <c r="L59" s="217" t="s">
        <v>28</v>
      </c>
      <c r="M59" s="118" t="s">
        <v>95</v>
      </c>
      <c r="N59" s="217" t="s">
        <v>557</v>
      </c>
    </row>
    <row r="60" spans="1:14" s="681" customFormat="1" ht="60.75" x14ac:dyDescent="0.5">
      <c r="A60" s="217">
        <v>36</v>
      </c>
      <c r="B60" s="218" t="s">
        <v>558</v>
      </c>
      <c r="C60" s="694">
        <v>1500</v>
      </c>
      <c r="D60" s="678">
        <f t="shared" si="0"/>
        <v>1500</v>
      </c>
      <c r="E60" s="217" t="s">
        <v>25</v>
      </c>
      <c r="F60" s="217" t="str">
        <f t="shared" si="1"/>
        <v>ร้านอาทรพาณิชย์, 1465.7 บาท</v>
      </c>
      <c r="G60" s="679" t="s">
        <v>93</v>
      </c>
      <c r="H60" s="223">
        <v>1465.7</v>
      </c>
      <c r="I60" s="223" t="str">
        <f t="shared" si="2"/>
        <v>ร้านอาทรพาณิชย์ , 1465.7 บาท</v>
      </c>
      <c r="J60" s="679" t="s">
        <v>93</v>
      </c>
      <c r="K60" s="223">
        <v>1465.7</v>
      </c>
      <c r="L60" s="217" t="s">
        <v>28</v>
      </c>
      <c r="M60" s="118" t="s">
        <v>95</v>
      </c>
      <c r="N60" s="217" t="s">
        <v>559</v>
      </c>
    </row>
    <row r="61" spans="1:14" s="681" customFormat="1" ht="60.75" x14ac:dyDescent="0.5">
      <c r="A61" s="217">
        <v>37</v>
      </c>
      <c r="B61" s="218" t="s">
        <v>560</v>
      </c>
      <c r="C61" s="694">
        <v>8800</v>
      </c>
      <c r="D61" s="678">
        <f t="shared" si="0"/>
        <v>8800</v>
      </c>
      <c r="E61" s="217" t="s">
        <v>25</v>
      </c>
      <c r="F61" s="217" t="str">
        <f t="shared" si="1"/>
        <v>ห้างหุ้นส่วนจำกัด เดอะ สกาย ซิสเต็มส์, 8720.5 บาท</v>
      </c>
      <c r="G61" s="679" t="s">
        <v>135</v>
      </c>
      <c r="H61" s="223">
        <v>8720.5</v>
      </c>
      <c r="I61" s="223" t="str">
        <f t="shared" si="2"/>
        <v>ห้างหุ้นส่วนจำกัด เดอะ สกาย ซิสเต็มส์ , 8720.5 บาท</v>
      </c>
      <c r="J61" s="679" t="s">
        <v>135</v>
      </c>
      <c r="K61" s="223">
        <v>8720.5</v>
      </c>
      <c r="L61" s="217" t="s">
        <v>28</v>
      </c>
      <c r="M61" s="118" t="s">
        <v>95</v>
      </c>
      <c r="N61" s="217" t="s">
        <v>561</v>
      </c>
    </row>
    <row r="62" spans="1:14" s="681" customFormat="1" ht="60.75" x14ac:dyDescent="0.5">
      <c r="A62" s="217">
        <v>38</v>
      </c>
      <c r="B62" s="218" t="s">
        <v>562</v>
      </c>
      <c r="C62" s="694">
        <v>3900</v>
      </c>
      <c r="D62" s="678">
        <f t="shared" si="0"/>
        <v>3900</v>
      </c>
      <c r="E62" s="217" t="s">
        <v>25</v>
      </c>
      <c r="F62" s="217" t="str">
        <f t="shared" si="1"/>
        <v>ร้านอาทรพาณิชย์, 3766.4 บาท</v>
      </c>
      <c r="G62" s="679" t="s">
        <v>93</v>
      </c>
      <c r="H62" s="223">
        <v>3766.4</v>
      </c>
      <c r="I62" s="223" t="str">
        <f t="shared" si="2"/>
        <v>ร้านอาทรพาณิชย์ , 3766.4 บาท</v>
      </c>
      <c r="J62" s="679" t="s">
        <v>93</v>
      </c>
      <c r="K62" s="223">
        <v>3766.4</v>
      </c>
      <c r="L62" s="217" t="s">
        <v>28</v>
      </c>
      <c r="M62" s="118" t="s">
        <v>95</v>
      </c>
      <c r="N62" s="217" t="s">
        <v>563</v>
      </c>
    </row>
    <row r="63" spans="1:14" s="681" customFormat="1" ht="60.75" x14ac:dyDescent="0.5">
      <c r="A63" s="217">
        <v>39</v>
      </c>
      <c r="B63" s="218" t="s">
        <v>564</v>
      </c>
      <c r="C63" s="694">
        <v>11200</v>
      </c>
      <c r="D63" s="678">
        <f t="shared" si="0"/>
        <v>11200</v>
      </c>
      <c r="E63" s="217" t="s">
        <v>25</v>
      </c>
      <c r="F63" s="217" t="str">
        <f t="shared" si="1"/>
        <v>ร้านเอนกสเตชั่นเนอรี่, 11160.1 บาท</v>
      </c>
      <c r="G63" s="679" t="s">
        <v>98</v>
      </c>
      <c r="H63" s="223">
        <v>11160.1</v>
      </c>
      <c r="I63" s="223" t="str">
        <f t="shared" si="2"/>
        <v>ร้านเอนกสเตชั่นเนอรี่ , 11160.1 บาท</v>
      </c>
      <c r="J63" s="679" t="s">
        <v>98</v>
      </c>
      <c r="K63" s="223">
        <v>11160.1</v>
      </c>
      <c r="L63" s="217" t="s">
        <v>28</v>
      </c>
      <c r="M63" s="118" t="s">
        <v>95</v>
      </c>
      <c r="N63" s="217" t="s">
        <v>565</v>
      </c>
    </row>
    <row r="64" spans="1:14" s="681" customFormat="1" ht="60.75" x14ac:dyDescent="0.5">
      <c r="A64" s="217">
        <v>40</v>
      </c>
      <c r="B64" s="218" t="s">
        <v>566</v>
      </c>
      <c r="C64" s="694">
        <v>1600</v>
      </c>
      <c r="D64" s="678">
        <f t="shared" si="0"/>
        <v>1600</v>
      </c>
      <c r="E64" s="217" t="s">
        <v>25</v>
      </c>
      <c r="F64" s="217" t="str">
        <f t="shared" si="1"/>
        <v>ร้านเอนกสเตชั่นเนอรี่, 1540.8 บาท</v>
      </c>
      <c r="G64" s="679" t="s">
        <v>98</v>
      </c>
      <c r="H64" s="223">
        <v>1540.8</v>
      </c>
      <c r="I64" s="223" t="str">
        <f t="shared" si="2"/>
        <v>ร้านเอนกสเตชั่นเนอรี่ , 1540.8 บาท</v>
      </c>
      <c r="J64" s="679" t="s">
        <v>98</v>
      </c>
      <c r="K64" s="223">
        <v>1540.8</v>
      </c>
      <c r="L64" s="217" t="s">
        <v>28</v>
      </c>
      <c r="M64" s="118" t="s">
        <v>95</v>
      </c>
      <c r="N64" s="217" t="s">
        <v>567</v>
      </c>
    </row>
    <row r="65" spans="1:14" s="681" customFormat="1" ht="60.75" x14ac:dyDescent="0.5">
      <c r="A65" s="217">
        <v>41</v>
      </c>
      <c r="B65" s="218" t="s">
        <v>568</v>
      </c>
      <c r="C65" s="694">
        <v>50000</v>
      </c>
      <c r="D65" s="678">
        <f t="shared" si="0"/>
        <v>50000</v>
      </c>
      <c r="E65" s="217" t="s">
        <v>25</v>
      </c>
      <c r="F65" s="217" t="str">
        <f t="shared" si="1"/>
        <v>ร้านเอนกสเตชั่นเนอรี่, 46938.76 บาท</v>
      </c>
      <c r="G65" s="679" t="s">
        <v>98</v>
      </c>
      <c r="H65" s="223">
        <v>46938.76</v>
      </c>
      <c r="I65" s="223" t="str">
        <f t="shared" si="2"/>
        <v>ร้านเอนกสเตชั่นเนอรี่ , 46938.76 บาท</v>
      </c>
      <c r="J65" s="679" t="s">
        <v>98</v>
      </c>
      <c r="K65" s="223">
        <v>46938.76</v>
      </c>
      <c r="L65" s="217" t="s">
        <v>28</v>
      </c>
      <c r="M65" s="118" t="s">
        <v>95</v>
      </c>
      <c r="N65" s="217" t="s">
        <v>569</v>
      </c>
    </row>
    <row r="66" spans="1:14" s="681" customFormat="1" ht="60.75" x14ac:dyDescent="0.5">
      <c r="A66" s="217">
        <v>42</v>
      </c>
      <c r="B66" s="218" t="s">
        <v>570</v>
      </c>
      <c r="C66" s="694">
        <v>66400</v>
      </c>
      <c r="D66" s="678">
        <f t="shared" si="0"/>
        <v>66400</v>
      </c>
      <c r="E66" s="217" t="s">
        <v>25</v>
      </c>
      <c r="F66" s="217" t="str">
        <f t="shared" si="1"/>
        <v>ร้านอาทรพาณิชย์, 66635.05 บาท</v>
      </c>
      <c r="G66" s="679" t="s">
        <v>93</v>
      </c>
      <c r="H66" s="223">
        <v>66635.05</v>
      </c>
      <c r="I66" s="223" t="str">
        <f t="shared" si="2"/>
        <v>ร้านอาทรพาณิชย์ , 66635.05 บาท</v>
      </c>
      <c r="J66" s="679" t="s">
        <v>93</v>
      </c>
      <c r="K66" s="223">
        <v>66635.05</v>
      </c>
      <c r="L66" s="217" t="s">
        <v>28</v>
      </c>
      <c r="M66" s="118" t="s">
        <v>95</v>
      </c>
      <c r="N66" s="217" t="s">
        <v>571</v>
      </c>
    </row>
    <row r="67" spans="1:14" s="681" customFormat="1" ht="60.75" x14ac:dyDescent="0.5">
      <c r="A67" s="217">
        <v>43</v>
      </c>
      <c r="B67" s="218" t="s">
        <v>572</v>
      </c>
      <c r="C67" s="694">
        <v>300</v>
      </c>
      <c r="D67" s="678">
        <f t="shared" si="0"/>
        <v>300</v>
      </c>
      <c r="E67" s="217" t="s">
        <v>25</v>
      </c>
      <c r="F67" s="217" t="str">
        <f t="shared" si="1"/>
        <v>ร้านเอนกสเตชั่นเนอรี่, 246.1 บาท</v>
      </c>
      <c r="G67" s="679" t="s">
        <v>98</v>
      </c>
      <c r="H67" s="223">
        <v>246.1</v>
      </c>
      <c r="I67" s="223" t="str">
        <f t="shared" si="2"/>
        <v>ร้านเอนกสเตชั่นเนอรี่ , 246.1 บาท</v>
      </c>
      <c r="J67" s="679" t="s">
        <v>98</v>
      </c>
      <c r="K67" s="223">
        <v>246.1</v>
      </c>
      <c r="L67" s="217" t="s">
        <v>28</v>
      </c>
      <c r="M67" s="118" t="s">
        <v>95</v>
      </c>
      <c r="N67" s="217" t="s">
        <v>573</v>
      </c>
    </row>
    <row r="68" spans="1:14" s="681" customFormat="1" ht="60.75" x14ac:dyDescent="0.5">
      <c r="A68" s="217">
        <v>44</v>
      </c>
      <c r="B68" s="218" t="s">
        <v>574</v>
      </c>
      <c r="C68" s="694">
        <v>4400</v>
      </c>
      <c r="D68" s="678">
        <f t="shared" si="0"/>
        <v>4400</v>
      </c>
      <c r="E68" s="217" t="s">
        <v>25</v>
      </c>
      <c r="F68" s="217" t="str">
        <f t="shared" si="1"/>
        <v>ร้านเอนกสเตชั่นเนอรี่, 4365.6 บาท</v>
      </c>
      <c r="G68" s="679" t="s">
        <v>98</v>
      </c>
      <c r="H68" s="223">
        <v>4365.6000000000004</v>
      </c>
      <c r="I68" s="223" t="str">
        <f t="shared" si="2"/>
        <v>ร้านเอนกสเตชั่นเนอรี่ , 4365.6 บาท</v>
      </c>
      <c r="J68" s="679" t="s">
        <v>98</v>
      </c>
      <c r="K68" s="223">
        <v>4365.6000000000004</v>
      </c>
      <c r="L68" s="217" t="s">
        <v>28</v>
      </c>
      <c r="M68" s="118" t="s">
        <v>95</v>
      </c>
      <c r="N68" s="217" t="s">
        <v>575</v>
      </c>
    </row>
    <row r="69" spans="1:14" s="681" customFormat="1" ht="60.75" x14ac:dyDescent="0.5">
      <c r="A69" s="217">
        <v>45</v>
      </c>
      <c r="B69" s="218" t="s">
        <v>576</v>
      </c>
      <c r="C69" s="694">
        <v>4100</v>
      </c>
      <c r="D69" s="678">
        <f t="shared" si="0"/>
        <v>4100</v>
      </c>
      <c r="E69" s="217" t="s">
        <v>25</v>
      </c>
      <c r="F69" s="217" t="str">
        <f t="shared" si="1"/>
        <v>ร้านเอนกสเตชั่นเนอรี่, 4100 บาท</v>
      </c>
      <c r="G69" s="679" t="s">
        <v>98</v>
      </c>
      <c r="H69" s="223">
        <v>4100</v>
      </c>
      <c r="I69" s="223" t="str">
        <f t="shared" si="2"/>
        <v>ร้านเอนกสเตชั่นเนอรี่ , 4100 บาท</v>
      </c>
      <c r="J69" s="679" t="s">
        <v>98</v>
      </c>
      <c r="K69" s="223">
        <v>4100</v>
      </c>
      <c r="L69" s="217" t="s">
        <v>28</v>
      </c>
      <c r="M69" s="118" t="s">
        <v>95</v>
      </c>
      <c r="N69" s="217" t="s">
        <v>577</v>
      </c>
    </row>
    <row r="70" spans="1:14" s="681" customFormat="1" ht="60.75" x14ac:dyDescent="0.5">
      <c r="A70" s="217">
        <v>46</v>
      </c>
      <c r="B70" s="218" t="s">
        <v>578</v>
      </c>
      <c r="C70" s="694">
        <v>3100</v>
      </c>
      <c r="D70" s="678">
        <f t="shared" si="0"/>
        <v>3100</v>
      </c>
      <c r="E70" s="217" t="s">
        <v>25</v>
      </c>
      <c r="F70" s="217" t="str">
        <f t="shared" si="1"/>
        <v>ร้าน เอ.โอ.ดี ซัพพลาย , 3100 บาท</v>
      </c>
      <c r="G70" s="679" t="s">
        <v>548</v>
      </c>
      <c r="H70" s="223">
        <v>3100</v>
      </c>
      <c r="I70" s="223" t="str">
        <f t="shared" si="2"/>
        <v>ร้าน เอ.โอ.ดี ซัพพลาย  , 3100 บาท</v>
      </c>
      <c r="J70" s="679" t="s">
        <v>548</v>
      </c>
      <c r="K70" s="223">
        <v>3100</v>
      </c>
      <c r="L70" s="217" t="s">
        <v>28</v>
      </c>
      <c r="M70" s="118" t="s">
        <v>95</v>
      </c>
      <c r="N70" s="217" t="s">
        <v>579</v>
      </c>
    </row>
    <row r="71" spans="1:14" ht="60.75" customHeight="1" x14ac:dyDescent="0.5">
      <c r="A71" s="200">
        <v>47</v>
      </c>
      <c r="B71" s="210" t="s">
        <v>580</v>
      </c>
      <c r="C71" s="695">
        <v>50001</v>
      </c>
      <c r="D71" s="675">
        <f t="shared" si="0"/>
        <v>50001</v>
      </c>
      <c r="E71" s="200" t="s">
        <v>25</v>
      </c>
      <c r="F71" s="200" t="str">
        <f t="shared" si="1"/>
        <v>ร้านเอนกสเตชั่นเนอรี่, 51000.48 บาท</v>
      </c>
      <c r="G71" s="677" t="s">
        <v>98</v>
      </c>
      <c r="H71" s="205">
        <v>51000.480000000003</v>
      </c>
      <c r="I71" s="205" t="str">
        <f t="shared" si="2"/>
        <v>ร้านเอนกสเตชั่นเนอรี่ , 51000.48 บาท</v>
      </c>
      <c r="J71" s="677" t="s">
        <v>98</v>
      </c>
      <c r="K71" s="205">
        <v>51000.480000000003</v>
      </c>
      <c r="L71" s="200" t="s">
        <v>28</v>
      </c>
      <c r="M71" s="309" t="s">
        <v>95</v>
      </c>
      <c r="N71" s="200" t="s">
        <v>581</v>
      </c>
    </row>
    <row r="72" spans="1:14" s="681" customFormat="1" x14ac:dyDescent="0.5">
      <c r="A72" s="217"/>
      <c r="B72" s="226"/>
      <c r="C72" s="696"/>
      <c r="D72" s="678"/>
      <c r="E72" s="217"/>
      <c r="F72" s="217"/>
      <c r="G72" s="218"/>
      <c r="H72" s="696"/>
      <c r="I72" s="223"/>
      <c r="J72" s="218"/>
      <c r="K72" s="696"/>
      <c r="L72" s="217"/>
      <c r="M72" s="311"/>
      <c r="N72" s="217"/>
    </row>
    <row r="73" spans="1:14" x14ac:dyDescent="0.5">
      <c r="A73" s="200">
        <v>48</v>
      </c>
      <c r="B73" s="684" t="s">
        <v>582</v>
      </c>
      <c r="C73" s="684">
        <v>800</v>
      </c>
      <c r="D73" s="675">
        <f t="shared" ref="D73:D76" si="3">+C73</f>
        <v>800</v>
      </c>
      <c r="E73" s="200" t="s">
        <v>25</v>
      </c>
      <c r="F73" s="200" t="str">
        <f t="shared" ref="F73:F76" si="4">+G73&amp;", "&amp;H73&amp;" บาท"</f>
        <v>TMAX Design (เงินยืม), 800 บาท</v>
      </c>
      <c r="G73" s="697" t="s">
        <v>583</v>
      </c>
      <c r="H73" s="684">
        <v>800</v>
      </c>
      <c r="I73" s="246" t="str">
        <f t="shared" ref="I73:I75" si="5">+J73&amp;" , "&amp;K73&amp;" บาท"</f>
        <v>TMAX Design (เงินยืม) , 800 บาท</v>
      </c>
      <c r="J73" s="697" t="s">
        <v>583</v>
      </c>
      <c r="K73" s="684">
        <v>800</v>
      </c>
      <c r="L73" s="200" t="s">
        <v>28</v>
      </c>
      <c r="M73" s="309" t="s">
        <v>95</v>
      </c>
      <c r="N73" s="698" t="s">
        <v>584</v>
      </c>
    </row>
    <row r="74" spans="1:14" s="681" customFormat="1" ht="39.75" customHeight="1" x14ac:dyDescent="0.5">
      <c r="A74" s="217"/>
      <c r="B74" s="699" t="s">
        <v>585</v>
      </c>
      <c r="C74" s="678"/>
      <c r="D74" s="678"/>
      <c r="E74" s="217"/>
      <c r="F74" s="217"/>
      <c r="G74" s="679"/>
      <c r="H74" s="223"/>
      <c r="I74" s="223"/>
      <c r="J74" s="679"/>
      <c r="K74" s="223"/>
      <c r="L74" s="217"/>
      <c r="M74" s="311"/>
      <c r="N74" s="680"/>
    </row>
    <row r="75" spans="1:14" s="681" customFormat="1" ht="40.5" x14ac:dyDescent="0.5">
      <c r="A75" s="217">
        <v>49</v>
      </c>
      <c r="B75" s="700" t="s">
        <v>586</v>
      </c>
      <c r="C75" s="701">
        <v>395800</v>
      </c>
      <c r="D75" s="678">
        <f t="shared" si="3"/>
        <v>395800</v>
      </c>
      <c r="E75" s="217" t="s">
        <v>25</v>
      </c>
      <c r="F75" s="217" t="str">
        <f t="shared" si="4"/>
        <v>บริษัท นวธรโยธา จำกัด , 395800 บาท</v>
      </c>
      <c r="G75" s="699" t="s">
        <v>587</v>
      </c>
      <c r="H75" s="701">
        <v>395800</v>
      </c>
      <c r="I75" s="223" t="str">
        <f t="shared" si="5"/>
        <v>บริษัท นวธรโยธา จำกัด  , 395800 บาท</v>
      </c>
      <c r="J75" s="699" t="s">
        <v>587</v>
      </c>
      <c r="K75" s="701">
        <v>395800</v>
      </c>
      <c r="L75" s="217" t="s">
        <v>28</v>
      </c>
      <c r="M75" s="680" t="str">
        <f>+N75</f>
        <v>ส.51/2568 ลว. 23 ธ.ค. 67</v>
      </c>
      <c r="N75" s="680" t="s">
        <v>588</v>
      </c>
    </row>
    <row r="76" spans="1:14" s="704" customFormat="1" ht="24" x14ac:dyDescent="0.5">
      <c r="A76" s="279">
        <v>50</v>
      </c>
      <c r="B76" s="280" t="s">
        <v>589</v>
      </c>
      <c r="C76" s="62">
        <v>100000</v>
      </c>
      <c r="D76" s="62">
        <f t="shared" si="3"/>
        <v>100000</v>
      </c>
      <c r="E76" s="58" t="s">
        <v>25</v>
      </c>
      <c r="F76" s="702" t="str">
        <f t="shared" si="4"/>
        <v>นางวารินทร์ลดา สร้อยอาภรณ์, 100000 บาท</v>
      </c>
      <c r="G76" s="702" t="s">
        <v>590</v>
      </c>
      <c r="H76" s="62">
        <v>100000</v>
      </c>
      <c r="I76" s="702" t="str">
        <f t="shared" ref="I76" si="6">+J76&amp;", "&amp;K76&amp;" บาท"</f>
        <v>นางวารินทร์ลดา สร้อยอาภรณ์, 100000 บาท</v>
      </c>
      <c r="J76" s="279" t="s">
        <v>590</v>
      </c>
      <c r="K76" s="62">
        <v>100000</v>
      </c>
      <c r="L76" s="702" t="s">
        <v>28</v>
      </c>
      <c r="M76" s="58" t="str">
        <f>+N76</f>
        <v>ใบสั่งจ้าง 34/2568</v>
      </c>
      <c r="N76" s="703" t="s">
        <v>591</v>
      </c>
    </row>
    <row r="77" spans="1:14" s="704" customFormat="1" ht="24" x14ac:dyDescent="0.5">
      <c r="A77" s="279"/>
      <c r="B77" s="280" t="s">
        <v>592</v>
      </c>
      <c r="C77" s="62"/>
      <c r="D77" s="62"/>
      <c r="E77" s="702"/>
      <c r="F77" s="702"/>
      <c r="G77" s="705"/>
      <c r="H77" s="62"/>
      <c r="I77" s="702"/>
      <c r="J77" s="705"/>
      <c r="K77" s="62"/>
      <c r="L77" s="702"/>
      <c r="M77" s="58" t="str">
        <f>"ลว. "&amp;N77</f>
        <v>ลว. 20 ธค 68</v>
      </c>
      <c r="N77" s="703" t="s">
        <v>593</v>
      </c>
    </row>
    <row r="78" spans="1:14" s="710" customFormat="1" ht="24" x14ac:dyDescent="0.5">
      <c r="A78" s="290"/>
      <c r="B78" s="706"/>
      <c r="C78" s="50"/>
      <c r="D78" s="50"/>
      <c r="E78" s="707"/>
      <c r="F78" s="707"/>
      <c r="G78" s="708"/>
      <c r="H78" s="50"/>
      <c r="I78" s="707"/>
      <c r="J78" s="708"/>
      <c r="K78" s="50"/>
      <c r="L78" s="707"/>
      <c r="M78" s="707"/>
      <c r="N78" s="709"/>
    </row>
    <row r="79" spans="1:14" s="704" customFormat="1" ht="24" x14ac:dyDescent="0.5">
      <c r="A79" s="279">
        <v>51</v>
      </c>
      <c r="B79" s="280" t="s">
        <v>594</v>
      </c>
      <c r="C79" s="62">
        <v>71420</v>
      </c>
      <c r="D79" s="62">
        <f t="shared" ref="D79" si="7">+C79</f>
        <v>71420</v>
      </c>
      <c r="E79" s="61" t="s">
        <v>25</v>
      </c>
      <c r="F79" s="702" t="str">
        <f t="shared" ref="F79" si="8">+G79&amp;", "&amp;H79&amp;" บาท"</f>
        <v>ร้านสหกรณ์เทเวศร์ จำกัด, 34620 บาท</v>
      </c>
      <c r="G79" s="711" t="s">
        <v>307</v>
      </c>
      <c r="H79" s="712">
        <v>34620</v>
      </c>
      <c r="I79" s="283" t="str">
        <f t="shared" ref="I79" si="9">+J79&amp;", "&amp;K79&amp;" บาท"</f>
        <v>ร้านสหกรณ์เทเวศร์ จำกัด, 34620 บาท</v>
      </c>
      <c r="J79" s="282" t="s">
        <v>307</v>
      </c>
      <c r="K79" s="62">
        <v>34620</v>
      </c>
      <c r="L79" s="702" t="s">
        <v>28</v>
      </c>
      <c r="M79" s="309" t="s">
        <v>95</v>
      </c>
      <c r="N79" s="703" t="s">
        <v>308</v>
      </c>
    </row>
    <row r="80" spans="1:14" s="704" customFormat="1" ht="24" x14ac:dyDescent="0.5">
      <c r="A80" s="279"/>
      <c r="B80" s="280"/>
      <c r="C80" s="62"/>
      <c r="D80" s="62"/>
      <c r="E80" s="713"/>
      <c r="F80" s="702"/>
      <c r="G80" s="714"/>
      <c r="H80" s="712"/>
      <c r="I80" s="283"/>
      <c r="J80" s="715"/>
      <c r="K80" s="62"/>
      <c r="L80" s="702"/>
      <c r="M80" s="310"/>
      <c r="N80" s="703" t="s">
        <v>309</v>
      </c>
    </row>
    <row r="81" spans="1:14" s="710" customFormat="1" ht="24" x14ac:dyDescent="0.5">
      <c r="A81" s="290"/>
      <c r="B81" s="706"/>
      <c r="C81" s="50"/>
      <c r="D81" s="50"/>
      <c r="E81" s="716"/>
      <c r="F81" s="707"/>
      <c r="G81" s="717"/>
      <c r="H81" s="718"/>
      <c r="I81" s="719"/>
      <c r="J81" s="720"/>
      <c r="K81" s="50"/>
      <c r="L81" s="707"/>
      <c r="M81" s="311"/>
      <c r="N81" s="709"/>
    </row>
    <row r="82" spans="1:14" s="704" customFormat="1" ht="24" x14ac:dyDescent="0.5">
      <c r="A82" s="279">
        <v>52</v>
      </c>
      <c r="B82" s="280" t="s">
        <v>285</v>
      </c>
      <c r="C82" s="62">
        <v>2345</v>
      </c>
      <c r="D82" s="62">
        <f t="shared" ref="D82" si="10">+C82</f>
        <v>2345</v>
      </c>
      <c r="E82" s="61" t="s">
        <v>25</v>
      </c>
      <c r="F82" s="702" t="str">
        <f t="shared" ref="F82" si="11">+G82&amp;", "&amp;H82&amp;" บาท"</f>
        <v>นายสมศักดิ์ รอบรู้, 2345 บาท</v>
      </c>
      <c r="G82" s="711" t="s">
        <v>283</v>
      </c>
      <c r="H82" s="712">
        <v>2345</v>
      </c>
      <c r="I82" s="283" t="str">
        <f t="shared" ref="I82" si="12">+J82&amp;", "&amp;K82&amp;" บาท"</f>
        <v>นายสมศักดิ์ รอบรู้, 2345 บาท</v>
      </c>
      <c r="J82" s="282" t="s">
        <v>283</v>
      </c>
      <c r="K82" s="62">
        <v>2345</v>
      </c>
      <c r="L82" s="279" t="s">
        <v>28</v>
      </c>
      <c r="M82" s="309" t="s">
        <v>95</v>
      </c>
      <c r="N82" s="721" t="s">
        <v>286</v>
      </c>
    </row>
    <row r="83" spans="1:14" s="704" customFormat="1" ht="24" x14ac:dyDescent="0.5">
      <c r="A83" s="279"/>
      <c r="B83" s="280" t="s">
        <v>595</v>
      </c>
      <c r="C83" s="22"/>
      <c r="D83" s="62"/>
      <c r="E83" s="286"/>
      <c r="F83" s="702"/>
      <c r="G83" s="711"/>
      <c r="H83" s="722"/>
      <c r="I83" s="283"/>
      <c r="J83" s="723"/>
      <c r="K83" s="22"/>
      <c r="L83" s="288"/>
      <c r="M83" s="310"/>
      <c r="N83" s="721"/>
    </row>
    <row r="84" spans="1:14" s="710" customFormat="1" ht="24" x14ac:dyDescent="0.5">
      <c r="A84" s="290"/>
      <c r="B84" s="291"/>
      <c r="C84" s="239"/>
      <c r="D84" s="50"/>
      <c r="E84" s="292"/>
      <c r="F84" s="707"/>
      <c r="G84" s="724"/>
      <c r="H84" s="725"/>
      <c r="I84" s="719"/>
      <c r="J84" s="726"/>
      <c r="K84" s="239"/>
      <c r="L84" s="296"/>
      <c r="M84" s="311"/>
      <c r="N84" s="727"/>
    </row>
    <row r="85" spans="1:14" s="704" customFormat="1" ht="24" x14ac:dyDescent="0.5">
      <c r="A85" s="279">
        <v>53</v>
      </c>
      <c r="B85" s="280" t="s">
        <v>596</v>
      </c>
      <c r="C85" s="62">
        <v>1620</v>
      </c>
      <c r="D85" s="62">
        <f t="shared" ref="D85" si="13">+C85</f>
        <v>1620</v>
      </c>
      <c r="E85" s="61" t="s">
        <v>25</v>
      </c>
      <c r="F85" s="702" t="str">
        <f t="shared" ref="F85" si="14">+G85&amp;", "&amp;H85&amp;" บาท"</f>
        <v>นายสมศักดิ์ รอบรู้, 1620 บาท</v>
      </c>
      <c r="G85" s="711" t="s">
        <v>283</v>
      </c>
      <c r="H85" s="712">
        <v>1620</v>
      </c>
      <c r="I85" s="283" t="str">
        <f t="shared" ref="I85" si="15">+J85&amp;", "&amp;K85&amp;" บาท"</f>
        <v>นายสมศักดิ์ รอบรู้, 1620 บาท</v>
      </c>
      <c r="J85" s="282" t="s">
        <v>283</v>
      </c>
      <c r="K85" s="62">
        <v>1620</v>
      </c>
      <c r="L85" s="279" t="s">
        <v>28</v>
      </c>
      <c r="M85" s="309" t="s">
        <v>95</v>
      </c>
      <c r="N85" s="721" t="s">
        <v>284</v>
      </c>
    </row>
    <row r="86" spans="1:14" s="704" customFormat="1" ht="24" x14ac:dyDescent="0.5">
      <c r="A86" s="279"/>
      <c r="B86" s="280" t="s">
        <v>322</v>
      </c>
      <c r="C86" s="22"/>
      <c r="D86" s="62"/>
      <c r="E86" s="286"/>
      <c r="F86" s="702"/>
      <c r="G86" s="711"/>
      <c r="H86" s="722"/>
      <c r="I86" s="283"/>
      <c r="J86" s="723"/>
      <c r="K86" s="22"/>
      <c r="L86" s="288"/>
      <c r="M86" s="310"/>
      <c r="N86" s="728"/>
    </row>
    <row r="87" spans="1:14" s="710" customFormat="1" ht="74.25" customHeight="1" x14ac:dyDescent="0.5">
      <c r="A87" s="290"/>
      <c r="B87" s="291"/>
      <c r="C87" s="239"/>
      <c r="D87" s="50"/>
      <c r="E87" s="292"/>
      <c r="F87" s="707"/>
      <c r="G87" s="724"/>
      <c r="H87" s="725"/>
      <c r="I87" s="719"/>
      <c r="J87" s="726"/>
      <c r="K87" s="239"/>
      <c r="L87" s="296"/>
      <c r="M87" s="311"/>
      <c r="N87" s="727"/>
    </row>
    <row r="88" spans="1:14" s="704" customFormat="1" ht="24" x14ac:dyDescent="0.5">
      <c r="A88" s="729">
        <v>54</v>
      </c>
      <c r="B88" s="730" t="s">
        <v>272</v>
      </c>
      <c r="C88" s="39">
        <v>14600</v>
      </c>
      <c r="D88" s="39">
        <f t="shared" ref="D88" si="16">+C88</f>
        <v>14600</v>
      </c>
      <c r="E88" s="38" t="s">
        <v>25</v>
      </c>
      <c r="F88" s="731" t="str">
        <f t="shared" ref="F88" si="17">+G88&amp;", "&amp;H88&amp;" บาท"</f>
        <v>ห้างหุ้นส่วนจำกัด สยามธุรภัณฑ์, 14600 บาท</v>
      </c>
      <c r="G88" s="732" t="s">
        <v>273</v>
      </c>
      <c r="H88" s="733">
        <v>14600</v>
      </c>
      <c r="I88" s="734" t="str">
        <f t="shared" ref="I88" si="18">+J88&amp;", "&amp;K88&amp;" บาท"</f>
        <v>ห้างหุ้นส่วนจำกัด สยามธุรภัณฑ์, 14600 บาท</v>
      </c>
      <c r="J88" s="735" t="s">
        <v>273</v>
      </c>
      <c r="K88" s="39">
        <v>14600</v>
      </c>
      <c r="L88" s="729" t="s">
        <v>28</v>
      </c>
      <c r="M88" s="309" t="s">
        <v>95</v>
      </c>
      <c r="N88" s="721" t="s">
        <v>274</v>
      </c>
    </row>
    <row r="89" spans="1:14" s="710" customFormat="1" ht="44.25" customHeight="1" x14ac:dyDescent="0.5">
      <c r="A89" s="290"/>
      <c r="B89" s="706" t="s">
        <v>597</v>
      </c>
      <c r="C89" s="50"/>
      <c r="D89" s="50"/>
      <c r="E89" s="736"/>
      <c r="F89" s="707"/>
      <c r="G89" s="724"/>
      <c r="H89" s="718"/>
      <c r="I89" s="719"/>
      <c r="J89" s="294"/>
      <c r="K89" s="50"/>
      <c r="L89" s="290"/>
      <c r="M89" s="311"/>
      <c r="N89" s="737"/>
    </row>
  </sheetData>
  <mergeCells count="24">
    <mergeCell ref="M85:M87"/>
    <mergeCell ref="M88:M89"/>
    <mergeCell ref="M47:M48"/>
    <mergeCell ref="M49:M50"/>
    <mergeCell ref="M71:M72"/>
    <mergeCell ref="M73:M74"/>
    <mergeCell ref="M79:M81"/>
    <mergeCell ref="M82:M84"/>
    <mergeCell ref="M11:M12"/>
    <mergeCell ref="M17:M18"/>
    <mergeCell ref="M22:M23"/>
    <mergeCell ref="M24:M25"/>
    <mergeCell ref="M26:M27"/>
    <mergeCell ref="M42:M43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35433070866141736" right="0.27559055118110237" top="0.31496062992125984" bottom="0.39370078740157483" header="0.31496062992125984" footer="0.31496062992125984"/>
  <pageSetup paperSize="9" scale="46" fitToHeight="0" orientation="landscape" horizontalDpi="300" verticalDpi="300" r:id="rId1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8187B-E62A-485D-952A-EE4A29259EDD}">
  <dimension ref="A1:AH189"/>
  <sheetViews>
    <sheetView zoomScale="90" zoomScaleNormal="90" zoomScaleSheetLayoutView="96" workbookViewId="0">
      <selection activeCell="W22" sqref="W22"/>
    </sheetView>
  </sheetViews>
  <sheetFormatPr defaultColWidth="9.140625" defaultRowHeight="21.75" x14ac:dyDescent="0.5"/>
  <cols>
    <col min="1" max="1" width="9.140625" style="745"/>
    <col min="2" max="2" width="62.42578125" style="745" customWidth="1"/>
    <col min="3" max="3" width="27.140625" style="745" customWidth="1"/>
    <col min="4" max="4" width="25.85546875" style="745" customWidth="1"/>
    <col min="5" max="5" width="32.85546875" style="931" customWidth="1"/>
    <col min="6" max="6" width="45.85546875" style="931" customWidth="1"/>
    <col min="7" max="7" width="28.42578125" style="745" hidden="1" customWidth="1"/>
    <col min="8" max="8" width="14" style="745" hidden="1" customWidth="1"/>
    <col min="9" max="9" width="45.5703125" style="745" customWidth="1"/>
    <col min="10" max="10" width="28.42578125" style="745" hidden="1" customWidth="1"/>
    <col min="11" max="11" width="14" style="745" hidden="1" customWidth="1"/>
    <col min="12" max="12" width="42" style="932" customWidth="1"/>
    <col min="13" max="13" width="72.42578125" style="932" customWidth="1"/>
    <col min="14" max="14" width="18.5703125" style="745" hidden="1" customWidth="1"/>
    <col min="15" max="16384" width="9.140625" style="745"/>
  </cols>
  <sheetData>
    <row r="1" spans="1:34" ht="23.25" x14ac:dyDescent="0.5">
      <c r="A1" s="739"/>
      <c r="B1" s="740"/>
      <c r="C1" s="330"/>
      <c r="D1" s="330"/>
      <c r="E1" s="741"/>
      <c r="F1" s="741"/>
      <c r="G1" s="742"/>
      <c r="H1" s="330"/>
      <c r="I1" s="330"/>
      <c r="J1" s="742"/>
      <c r="K1" s="333"/>
      <c r="L1" s="743"/>
      <c r="M1" s="744" t="s">
        <v>0</v>
      </c>
      <c r="N1" s="744" t="s">
        <v>0</v>
      </c>
    </row>
    <row r="2" spans="1:34" x14ac:dyDescent="0.5">
      <c r="A2" s="746" t="s">
        <v>598</v>
      </c>
      <c r="B2" s="746"/>
      <c r="C2" s="746"/>
      <c r="D2" s="746"/>
      <c r="E2" s="746"/>
      <c r="F2" s="746"/>
      <c r="G2" s="746"/>
      <c r="H2" s="746"/>
      <c r="I2" s="746"/>
      <c r="J2" s="746"/>
      <c r="K2" s="746"/>
      <c r="L2" s="746"/>
      <c r="M2" s="746"/>
      <c r="N2" s="746"/>
    </row>
    <row r="3" spans="1:34" x14ac:dyDescent="0.5">
      <c r="A3" s="746" t="s">
        <v>2</v>
      </c>
      <c r="B3" s="746"/>
      <c r="C3" s="746"/>
      <c r="D3" s="746"/>
      <c r="E3" s="746"/>
      <c r="F3" s="746"/>
      <c r="G3" s="746"/>
      <c r="H3" s="746"/>
      <c r="I3" s="746"/>
      <c r="J3" s="746"/>
      <c r="K3" s="746"/>
      <c r="L3" s="746"/>
      <c r="M3" s="746"/>
      <c r="N3" s="746"/>
    </row>
    <row r="4" spans="1:34" x14ac:dyDescent="0.5">
      <c r="A4" s="747" t="s">
        <v>599</v>
      </c>
      <c r="B4" s="747"/>
      <c r="C4" s="747"/>
      <c r="D4" s="747"/>
      <c r="E4" s="747"/>
      <c r="F4" s="746"/>
      <c r="G4" s="746"/>
      <c r="H4" s="746"/>
      <c r="I4" s="746"/>
      <c r="J4" s="747"/>
      <c r="K4" s="747"/>
      <c r="L4" s="747"/>
      <c r="M4" s="747"/>
      <c r="N4" s="747"/>
    </row>
    <row r="5" spans="1:34" ht="40.5" customHeight="1" x14ac:dyDescent="0.5">
      <c r="A5" s="748" t="s">
        <v>4</v>
      </c>
      <c r="B5" s="749" t="s">
        <v>5</v>
      </c>
      <c r="C5" s="341" t="s">
        <v>6</v>
      </c>
      <c r="D5" s="342" t="s">
        <v>7</v>
      </c>
      <c r="E5" s="750" t="s">
        <v>8</v>
      </c>
      <c r="F5" s="751" t="s">
        <v>600</v>
      </c>
      <c r="G5" s="752" t="s">
        <v>9</v>
      </c>
      <c r="H5" s="346" t="s">
        <v>10</v>
      </c>
      <c r="I5" s="753" t="s">
        <v>601</v>
      </c>
      <c r="J5" s="753" t="s">
        <v>601</v>
      </c>
      <c r="K5" s="349" t="s">
        <v>13</v>
      </c>
      <c r="L5" s="754" t="s">
        <v>14</v>
      </c>
      <c r="M5" s="755" t="s">
        <v>15</v>
      </c>
      <c r="N5" s="756" t="s">
        <v>15</v>
      </c>
      <c r="O5" s="757"/>
    </row>
    <row r="6" spans="1:34" ht="23.25" x14ac:dyDescent="0.5">
      <c r="A6" s="758"/>
      <c r="B6" s="759"/>
      <c r="C6" s="355" t="s">
        <v>16</v>
      </c>
      <c r="D6" s="356"/>
      <c r="E6" s="760"/>
      <c r="F6" s="761"/>
      <c r="G6" s="746"/>
      <c r="H6" s="359"/>
      <c r="I6" s="762"/>
      <c r="J6" s="762"/>
      <c r="K6" s="362" t="s">
        <v>19</v>
      </c>
      <c r="L6" s="763" t="s">
        <v>20</v>
      </c>
      <c r="M6" s="764" t="s">
        <v>21</v>
      </c>
      <c r="N6" s="765" t="s">
        <v>21</v>
      </c>
      <c r="O6" s="757"/>
    </row>
    <row r="7" spans="1:34" ht="23.25" x14ac:dyDescent="0.5">
      <c r="A7" s="766"/>
      <c r="B7" s="767"/>
      <c r="C7" s="367" t="s">
        <v>22</v>
      </c>
      <c r="D7" s="367" t="s">
        <v>22</v>
      </c>
      <c r="E7" s="768"/>
      <c r="F7" s="769"/>
      <c r="G7" s="747"/>
      <c r="H7" s="370"/>
      <c r="I7" s="770"/>
      <c r="J7" s="770"/>
      <c r="K7" s="373"/>
      <c r="L7" s="771"/>
      <c r="M7" s="772" t="s">
        <v>23</v>
      </c>
      <c r="N7" s="773" t="s">
        <v>23</v>
      </c>
      <c r="O7" s="757"/>
    </row>
    <row r="8" spans="1:34" s="788" customFormat="1" ht="24" customHeight="1" x14ac:dyDescent="0.5">
      <c r="A8" s="774">
        <v>1</v>
      </c>
      <c r="B8" s="775" t="s">
        <v>602</v>
      </c>
      <c r="C8" s="776">
        <v>9515</v>
      </c>
      <c r="D8" s="776">
        <f>+C8</f>
        <v>9515</v>
      </c>
      <c r="E8" s="777" t="s">
        <v>25</v>
      </c>
      <c r="F8" s="778" t="str">
        <f>+G8&amp;", "&amp;H8&amp;" บาท"</f>
        <v>นายบรรจง เย็นใจ, 9515 บาท</v>
      </c>
      <c r="G8" s="779" t="s">
        <v>151</v>
      </c>
      <c r="H8" s="780">
        <v>9515</v>
      </c>
      <c r="I8" s="781" t="str">
        <f>+J8&amp;", "&amp;K8&amp;" บาท"</f>
        <v>นายบรรจง เย็นใจ, 9515 บาท</v>
      </c>
      <c r="J8" s="782" t="s">
        <v>151</v>
      </c>
      <c r="K8" s="783">
        <v>9515</v>
      </c>
      <c r="L8" s="784" t="s">
        <v>28</v>
      </c>
      <c r="M8" s="785" t="s">
        <v>95</v>
      </c>
      <c r="N8" s="786" t="s">
        <v>603</v>
      </c>
      <c r="O8" s="787"/>
    </row>
    <row r="9" spans="1:34" s="788" customFormat="1" ht="24" x14ac:dyDescent="0.5">
      <c r="A9" s="789"/>
      <c r="B9" s="790" t="s">
        <v>604</v>
      </c>
      <c r="C9" s="791"/>
      <c r="D9" s="791"/>
      <c r="E9" s="792"/>
      <c r="F9" s="778"/>
      <c r="G9" s="779"/>
      <c r="H9" s="780"/>
      <c r="I9" s="781"/>
      <c r="J9" s="793"/>
      <c r="K9" s="794"/>
      <c r="L9" s="778"/>
      <c r="M9" s="795"/>
      <c r="N9" s="796" t="s">
        <v>605</v>
      </c>
      <c r="O9" s="787"/>
    </row>
    <row r="10" spans="1:34" s="809" customFormat="1" ht="24" x14ac:dyDescent="0.5">
      <c r="A10" s="797"/>
      <c r="B10" s="798"/>
      <c r="C10" s="799"/>
      <c r="D10" s="799"/>
      <c r="E10" s="800"/>
      <c r="F10" s="801"/>
      <c r="G10" s="802"/>
      <c r="H10" s="803"/>
      <c r="I10" s="804"/>
      <c r="J10" s="805"/>
      <c r="K10" s="806"/>
      <c r="L10" s="801"/>
      <c r="M10" s="807"/>
      <c r="N10" s="808"/>
      <c r="O10" s="787"/>
      <c r="P10" s="788"/>
      <c r="Q10" s="788"/>
      <c r="R10" s="788"/>
      <c r="S10" s="788"/>
      <c r="T10" s="788"/>
      <c r="U10" s="788"/>
      <c r="V10" s="788"/>
      <c r="W10" s="788"/>
      <c r="X10" s="788"/>
      <c r="Y10" s="788"/>
      <c r="Z10" s="788"/>
      <c r="AA10" s="788"/>
      <c r="AB10" s="788"/>
      <c r="AC10" s="788"/>
      <c r="AD10" s="788"/>
      <c r="AE10" s="788"/>
      <c r="AF10" s="788"/>
      <c r="AG10" s="788"/>
      <c r="AH10" s="788"/>
    </row>
    <row r="11" spans="1:34" s="788" customFormat="1" ht="24" x14ac:dyDescent="0.5">
      <c r="A11" s="789">
        <v>2</v>
      </c>
      <c r="B11" s="790" t="s">
        <v>606</v>
      </c>
      <c r="C11" s="791">
        <v>3000</v>
      </c>
      <c r="D11" s="791">
        <f t="shared" ref="D11:D72" si="0">+C11</f>
        <v>3000</v>
      </c>
      <c r="E11" s="810" t="s">
        <v>25</v>
      </c>
      <c r="F11" s="778" t="str">
        <f t="shared" ref="F11:F74" si="1">+G11&amp;", "&amp;H11&amp;" บาท"</f>
        <v>ร้าน เอ.โอ.ดี ซัพพลาย, 1300 บาท</v>
      </c>
      <c r="G11" s="779" t="s">
        <v>324</v>
      </c>
      <c r="H11" s="780">
        <v>1300</v>
      </c>
      <c r="I11" s="781" t="str">
        <f t="shared" ref="I11:I74" si="2">+J11&amp;", "&amp;K11&amp;" บาท"</f>
        <v>ร้าน เอ.โอ.ดี ซัพพลาย, 1300 บาท</v>
      </c>
      <c r="J11" s="811" t="s">
        <v>324</v>
      </c>
      <c r="K11" s="794">
        <v>1300</v>
      </c>
      <c r="L11" s="778" t="s">
        <v>28</v>
      </c>
      <c r="M11" s="785" t="s">
        <v>95</v>
      </c>
      <c r="N11" s="796" t="s">
        <v>607</v>
      </c>
      <c r="O11" s="787"/>
    </row>
    <row r="12" spans="1:34" s="788" customFormat="1" ht="24" x14ac:dyDescent="0.5">
      <c r="A12" s="789"/>
      <c r="B12" s="790"/>
      <c r="C12" s="791"/>
      <c r="D12" s="791"/>
      <c r="E12" s="792"/>
      <c r="F12" s="778"/>
      <c r="G12" s="779"/>
      <c r="H12" s="780"/>
      <c r="I12" s="781"/>
      <c r="J12" s="793"/>
      <c r="K12" s="794"/>
      <c r="L12" s="778"/>
      <c r="M12" s="795"/>
      <c r="N12" s="796" t="s">
        <v>608</v>
      </c>
      <c r="O12" s="787"/>
    </row>
    <row r="13" spans="1:34" s="809" customFormat="1" ht="24" x14ac:dyDescent="0.5">
      <c r="A13" s="797"/>
      <c r="B13" s="798"/>
      <c r="C13" s="799"/>
      <c r="D13" s="799"/>
      <c r="E13" s="800"/>
      <c r="F13" s="801"/>
      <c r="G13" s="802"/>
      <c r="H13" s="803"/>
      <c r="I13" s="804"/>
      <c r="J13" s="805"/>
      <c r="K13" s="806"/>
      <c r="L13" s="801"/>
      <c r="M13" s="807"/>
      <c r="N13" s="808"/>
      <c r="O13" s="787"/>
      <c r="P13" s="788"/>
      <c r="Q13" s="788"/>
      <c r="R13" s="788"/>
      <c r="S13" s="788"/>
      <c r="T13" s="788"/>
      <c r="U13" s="788"/>
      <c r="V13" s="788"/>
      <c r="W13" s="788"/>
      <c r="X13" s="788"/>
      <c r="Y13" s="788"/>
      <c r="Z13" s="788"/>
      <c r="AA13" s="788"/>
      <c r="AB13" s="788"/>
      <c r="AC13" s="788"/>
      <c r="AD13" s="788"/>
      <c r="AE13" s="788"/>
      <c r="AF13" s="788"/>
      <c r="AG13" s="788"/>
      <c r="AH13" s="788"/>
    </row>
    <row r="14" spans="1:34" s="788" customFormat="1" ht="24" hidden="1" x14ac:dyDescent="0.3">
      <c r="A14" s="789">
        <v>3</v>
      </c>
      <c r="B14" s="790" t="s">
        <v>589</v>
      </c>
      <c r="C14" s="791">
        <v>100000</v>
      </c>
      <c r="D14" s="791">
        <f t="shared" si="0"/>
        <v>100000</v>
      </c>
      <c r="E14" s="810" t="s">
        <v>25</v>
      </c>
      <c r="F14" s="778" t="str">
        <f t="shared" si="1"/>
        <v>นางวารินทร์ลดา สร้อยอาภรณ์, 100000 บาท</v>
      </c>
      <c r="G14" s="779" t="s">
        <v>590</v>
      </c>
      <c r="H14" s="780">
        <v>100000</v>
      </c>
      <c r="I14" s="781" t="str">
        <f t="shared" si="2"/>
        <v>นางวารินทร์ลดา สร้อยอาภรณ์, 100000 บาท</v>
      </c>
      <c r="J14" s="811" t="s">
        <v>590</v>
      </c>
      <c r="K14" s="794">
        <v>100000</v>
      </c>
      <c r="L14" s="778" t="s">
        <v>28</v>
      </c>
      <c r="M14" s="812" t="str">
        <f>+N14</f>
        <v>ใบสั่งจ้าง 34/2568</v>
      </c>
      <c r="N14" s="796" t="s">
        <v>591</v>
      </c>
      <c r="O14" s="787"/>
    </row>
    <row r="15" spans="1:34" s="788" customFormat="1" ht="24" hidden="1" x14ac:dyDescent="0.3">
      <c r="A15" s="789"/>
      <c r="B15" s="790" t="s">
        <v>592</v>
      </c>
      <c r="C15" s="791"/>
      <c r="D15" s="791"/>
      <c r="E15" s="792"/>
      <c r="F15" s="778" t="str">
        <f t="shared" si="1"/>
        <v>,  บาท</v>
      </c>
      <c r="G15" s="813"/>
      <c r="H15" s="780"/>
      <c r="I15" s="781" t="str">
        <f t="shared" si="2"/>
        <v>,  บาท</v>
      </c>
      <c r="J15" s="793"/>
      <c r="K15" s="794"/>
      <c r="L15" s="778"/>
      <c r="M15" s="812" t="str">
        <f>"ลว. "&amp;N15</f>
        <v>ลว. 20 ธค 68</v>
      </c>
      <c r="N15" s="796" t="s">
        <v>593</v>
      </c>
      <c r="O15" s="787"/>
    </row>
    <row r="16" spans="1:34" s="788" customFormat="1" ht="24" hidden="1" x14ac:dyDescent="0.5">
      <c r="A16" s="789"/>
      <c r="B16" s="790"/>
      <c r="C16" s="791"/>
      <c r="D16" s="791"/>
      <c r="E16" s="792"/>
      <c r="F16" s="778" t="str">
        <f t="shared" si="1"/>
        <v>,  บาท</v>
      </c>
      <c r="G16" s="813"/>
      <c r="H16" s="780"/>
      <c r="I16" s="781" t="str">
        <f t="shared" si="2"/>
        <v>,  บาท</v>
      </c>
      <c r="J16" s="793"/>
      <c r="K16" s="794"/>
      <c r="L16" s="778"/>
      <c r="M16" s="778"/>
      <c r="N16" s="814"/>
      <c r="O16" s="787"/>
    </row>
    <row r="17" spans="1:34" s="788" customFormat="1" ht="24" x14ac:dyDescent="0.5">
      <c r="A17" s="789">
        <v>3</v>
      </c>
      <c r="B17" s="790" t="s">
        <v>609</v>
      </c>
      <c r="C17" s="815">
        <v>7000</v>
      </c>
      <c r="D17" s="791">
        <f t="shared" si="0"/>
        <v>7000</v>
      </c>
      <c r="E17" s="777" t="s">
        <v>25</v>
      </c>
      <c r="F17" s="778" t="str">
        <f t="shared" si="1"/>
        <v>ห้างหุ้นส่วนจำกัด ซี.วี.พี การาจ, 6837 บาท</v>
      </c>
      <c r="G17" s="816" t="s">
        <v>610</v>
      </c>
      <c r="H17" s="780">
        <v>6837</v>
      </c>
      <c r="I17" s="781" t="str">
        <f t="shared" si="2"/>
        <v>ห้างหุ้นส่วนจำกัด ซี.วี.พี การาจ, 6837 บาท</v>
      </c>
      <c r="J17" s="811" t="s">
        <v>610</v>
      </c>
      <c r="K17" s="794">
        <v>6837</v>
      </c>
      <c r="L17" s="778" t="s">
        <v>28</v>
      </c>
      <c r="M17" s="785" t="s">
        <v>95</v>
      </c>
      <c r="N17" s="814" t="s">
        <v>611</v>
      </c>
      <c r="O17" s="787"/>
    </row>
    <row r="18" spans="1:34" s="788" customFormat="1" ht="24" x14ac:dyDescent="0.5">
      <c r="A18" s="789"/>
      <c r="B18" s="790"/>
      <c r="C18" s="791"/>
      <c r="D18" s="791"/>
      <c r="E18" s="792"/>
      <c r="F18" s="778"/>
      <c r="G18" s="813"/>
      <c r="H18" s="780"/>
      <c r="I18" s="781"/>
      <c r="J18" s="793"/>
      <c r="K18" s="794"/>
      <c r="L18" s="778"/>
      <c r="M18" s="795"/>
      <c r="N18" s="796" t="s">
        <v>612</v>
      </c>
      <c r="O18" s="787"/>
    </row>
    <row r="19" spans="1:34" s="809" customFormat="1" ht="24" x14ac:dyDescent="0.5">
      <c r="A19" s="797"/>
      <c r="B19" s="798"/>
      <c r="C19" s="799"/>
      <c r="D19" s="799"/>
      <c r="E19" s="800"/>
      <c r="F19" s="801"/>
      <c r="G19" s="817"/>
      <c r="H19" s="803"/>
      <c r="I19" s="804"/>
      <c r="J19" s="805"/>
      <c r="K19" s="806"/>
      <c r="L19" s="801"/>
      <c r="M19" s="807"/>
      <c r="N19" s="818"/>
      <c r="O19" s="787"/>
      <c r="P19" s="788"/>
      <c r="Q19" s="788"/>
      <c r="R19" s="788"/>
      <c r="S19" s="788"/>
      <c r="T19" s="788"/>
      <c r="U19" s="788"/>
      <c r="V19" s="788"/>
      <c r="W19" s="788"/>
      <c r="X19" s="788"/>
      <c r="Y19" s="788"/>
      <c r="Z19" s="788"/>
      <c r="AA19" s="788"/>
      <c r="AB19" s="788"/>
      <c r="AC19" s="788"/>
      <c r="AD19" s="788"/>
      <c r="AE19" s="788"/>
      <c r="AF19" s="788"/>
      <c r="AG19" s="788"/>
      <c r="AH19" s="788"/>
    </row>
    <row r="20" spans="1:34" s="788" customFormat="1" ht="24" x14ac:dyDescent="0.5">
      <c r="A20" s="789">
        <v>4</v>
      </c>
      <c r="B20" s="790" t="s">
        <v>613</v>
      </c>
      <c r="C20" s="791">
        <v>800</v>
      </c>
      <c r="D20" s="791">
        <f t="shared" si="0"/>
        <v>800</v>
      </c>
      <c r="E20" s="810" t="s">
        <v>25</v>
      </c>
      <c r="F20" s="778" t="str">
        <f t="shared" si="1"/>
        <v>ร้าน TMAX DESIGN, 800 บาท</v>
      </c>
      <c r="G20" s="816" t="s">
        <v>614</v>
      </c>
      <c r="H20" s="780">
        <v>800</v>
      </c>
      <c r="I20" s="781" t="str">
        <f t="shared" si="2"/>
        <v>ร้าน TMAX DESIGN, 800 บาท</v>
      </c>
      <c r="J20" s="811" t="s">
        <v>614</v>
      </c>
      <c r="K20" s="794">
        <v>800</v>
      </c>
      <c r="L20" s="778" t="s">
        <v>28</v>
      </c>
      <c r="M20" s="785" t="s">
        <v>95</v>
      </c>
      <c r="N20" s="796" t="s">
        <v>615</v>
      </c>
      <c r="O20" s="787"/>
    </row>
    <row r="21" spans="1:34" s="788" customFormat="1" ht="24" x14ac:dyDescent="0.5">
      <c r="A21" s="789"/>
      <c r="B21" s="790" t="s">
        <v>616</v>
      </c>
      <c r="C21" s="791"/>
      <c r="D21" s="791"/>
      <c r="E21" s="792"/>
      <c r="F21" s="778"/>
      <c r="G21" s="813"/>
      <c r="H21" s="780"/>
      <c r="I21" s="781"/>
      <c r="J21" s="793"/>
      <c r="K21" s="794"/>
      <c r="L21" s="778"/>
      <c r="M21" s="795"/>
      <c r="N21" s="796"/>
      <c r="O21" s="787"/>
    </row>
    <row r="22" spans="1:34" s="809" customFormat="1" ht="24" x14ac:dyDescent="0.5">
      <c r="A22" s="797"/>
      <c r="B22" s="798"/>
      <c r="C22" s="799"/>
      <c r="D22" s="799"/>
      <c r="E22" s="800"/>
      <c r="F22" s="801"/>
      <c r="G22" s="817"/>
      <c r="H22" s="803"/>
      <c r="I22" s="804"/>
      <c r="J22" s="805"/>
      <c r="K22" s="806"/>
      <c r="L22" s="801"/>
      <c r="M22" s="807"/>
      <c r="N22" s="808"/>
      <c r="O22" s="787"/>
      <c r="P22" s="788"/>
      <c r="Q22" s="788"/>
      <c r="R22" s="788"/>
      <c r="S22" s="788"/>
      <c r="T22" s="788"/>
      <c r="U22" s="788"/>
      <c r="V22" s="788"/>
      <c r="W22" s="788"/>
      <c r="X22" s="788"/>
      <c r="Y22" s="788"/>
      <c r="Z22" s="788"/>
      <c r="AA22" s="788"/>
      <c r="AB22" s="788"/>
      <c r="AC22" s="788"/>
      <c r="AD22" s="788"/>
      <c r="AE22" s="788"/>
      <c r="AF22" s="788"/>
      <c r="AG22" s="788"/>
      <c r="AH22" s="788"/>
    </row>
    <row r="23" spans="1:34" s="788" customFormat="1" ht="24" x14ac:dyDescent="0.5">
      <c r="A23" s="789">
        <v>5</v>
      </c>
      <c r="B23" s="790" t="s">
        <v>617</v>
      </c>
      <c r="C23" s="791">
        <v>800</v>
      </c>
      <c r="D23" s="791">
        <f t="shared" si="0"/>
        <v>800</v>
      </c>
      <c r="E23" s="810" t="s">
        <v>25</v>
      </c>
      <c r="F23" s="778" t="str">
        <f t="shared" si="1"/>
        <v>ร้าน TMAX DESIGN, 800 บาท</v>
      </c>
      <c r="G23" s="816" t="s">
        <v>614</v>
      </c>
      <c r="H23" s="780">
        <v>800</v>
      </c>
      <c r="I23" s="781" t="str">
        <f t="shared" si="2"/>
        <v>ร้าน TMAX DESIGN, 800 บาท</v>
      </c>
      <c r="J23" s="811" t="s">
        <v>614</v>
      </c>
      <c r="K23" s="794">
        <v>800</v>
      </c>
      <c r="L23" s="778" t="s">
        <v>28</v>
      </c>
      <c r="M23" s="785" t="s">
        <v>95</v>
      </c>
      <c r="N23" s="796" t="s">
        <v>615</v>
      </c>
      <c r="O23" s="787"/>
    </row>
    <row r="24" spans="1:34" s="788" customFormat="1" ht="24" x14ac:dyDescent="0.5">
      <c r="A24" s="789"/>
      <c r="B24" s="790" t="s">
        <v>618</v>
      </c>
      <c r="C24" s="791"/>
      <c r="D24" s="791"/>
      <c r="E24" s="792"/>
      <c r="F24" s="778"/>
      <c r="G24" s="813"/>
      <c r="H24" s="780"/>
      <c r="I24" s="781"/>
      <c r="J24" s="793"/>
      <c r="K24" s="794"/>
      <c r="L24" s="778"/>
      <c r="M24" s="795"/>
      <c r="N24" s="796"/>
      <c r="O24" s="787"/>
    </row>
    <row r="25" spans="1:34" s="809" customFormat="1" ht="24" x14ac:dyDescent="0.5">
      <c r="A25" s="797"/>
      <c r="B25" s="798" t="s">
        <v>619</v>
      </c>
      <c r="C25" s="799"/>
      <c r="D25" s="799"/>
      <c r="E25" s="800"/>
      <c r="F25" s="801"/>
      <c r="G25" s="817"/>
      <c r="H25" s="803"/>
      <c r="I25" s="804"/>
      <c r="J25" s="805"/>
      <c r="K25" s="806"/>
      <c r="L25" s="801"/>
      <c r="M25" s="807"/>
      <c r="N25" s="808"/>
      <c r="O25" s="787"/>
      <c r="P25" s="788"/>
      <c r="Q25" s="788"/>
      <c r="R25" s="788"/>
      <c r="S25" s="788"/>
      <c r="T25" s="788"/>
      <c r="U25" s="788"/>
      <c r="V25" s="788"/>
      <c r="W25" s="788"/>
      <c r="X25" s="788"/>
      <c r="Y25" s="788"/>
      <c r="Z25" s="788"/>
      <c r="AA25" s="788"/>
      <c r="AB25" s="788"/>
      <c r="AC25" s="788"/>
      <c r="AD25" s="788"/>
      <c r="AE25" s="788"/>
      <c r="AF25" s="788"/>
      <c r="AG25" s="788"/>
      <c r="AH25" s="788"/>
    </row>
    <row r="26" spans="1:34" s="788" customFormat="1" ht="24" hidden="1" x14ac:dyDescent="0.5">
      <c r="A26" s="789">
        <v>6</v>
      </c>
      <c r="B26" s="790" t="s">
        <v>620</v>
      </c>
      <c r="C26" s="791">
        <v>71420</v>
      </c>
      <c r="D26" s="791">
        <f t="shared" si="0"/>
        <v>71420</v>
      </c>
      <c r="E26" s="810" t="s">
        <v>25</v>
      </c>
      <c r="F26" s="778" t="str">
        <f t="shared" si="1"/>
        <v>ร้านสหกรณ์เทเวศร์ จำกัด, 34620 บาท</v>
      </c>
      <c r="G26" s="816" t="s">
        <v>307</v>
      </c>
      <c r="H26" s="780">
        <v>34620</v>
      </c>
      <c r="I26" s="781" t="str">
        <f t="shared" si="2"/>
        <v>ร้านสหกรณ์เทเวศร์ จำกัด, 34620 บาท</v>
      </c>
      <c r="J26" s="811" t="s">
        <v>307</v>
      </c>
      <c r="K26" s="794">
        <v>34620</v>
      </c>
      <c r="L26" s="778" t="s">
        <v>28</v>
      </c>
      <c r="M26" s="785" t="s">
        <v>95</v>
      </c>
      <c r="N26" s="796" t="s">
        <v>308</v>
      </c>
      <c r="O26" s="787"/>
    </row>
    <row r="27" spans="1:34" s="788" customFormat="1" ht="24" hidden="1" x14ac:dyDescent="0.5">
      <c r="A27" s="789"/>
      <c r="B27" s="790"/>
      <c r="C27" s="791"/>
      <c r="D27" s="791"/>
      <c r="E27" s="792"/>
      <c r="F27" s="778"/>
      <c r="G27" s="813"/>
      <c r="H27" s="780"/>
      <c r="I27" s="781"/>
      <c r="J27" s="793"/>
      <c r="K27" s="794"/>
      <c r="L27" s="778"/>
      <c r="M27" s="795"/>
      <c r="N27" s="796" t="s">
        <v>309</v>
      </c>
      <c r="O27" s="787"/>
    </row>
    <row r="28" spans="1:34" s="809" customFormat="1" ht="24" hidden="1" x14ac:dyDescent="0.5">
      <c r="A28" s="797"/>
      <c r="B28" s="798"/>
      <c r="C28" s="799"/>
      <c r="D28" s="799"/>
      <c r="E28" s="800"/>
      <c r="F28" s="801"/>
      <c r="G28" s="817"/>
      <c r="H28" s="803"/>
      <c r="I28" s="804"/>
      <c r="J28" s="805"/>
      <c r="K28" s="806"/>
      <c r="L28" s="801"/>
      <c r="M28" s="807"/>
      <c r="N28" s="808"/>
      <c r="O28" s="787"/>
      <c r="P28" s="788"/>
      <c r="Q28" s="788"/>
      <c r="R28" s="788"/>
      <c r="S28" s="788"/>
      <c r="T28" s="788"/>
      <c r="U28" s="788"/>
      <c r="V28" s="788"/>
      <c r="W28" s="788"/>
      <c r="X28" s="788"/>
      <c r="Y28" s="788"/>
      <c r="Z28" s="788"/>
      <c r="AA28" s="788"/>
      <c r="AB28" s="788"/>
      <c r="AC28" s="788"/>
      <c r="AD28" s="788"/>
      <c r="AE28" s="788"/>
      <c r="AF28" s="788"/>
      <c r="AG28" s="788"/>
      <c r="AH28" s="788"/>
    </row>
    <row r="29" spans="1:34" s="788" customFormat="1" ht="24" x14ac:dyDescent="0.5">
      <c r="A29" s="789">
        <v>6</v>
      </c>
      <c r="B29" s="790" t="s">
        <v>621</v>
      </c>
      <c r="C29" s="791">
        <v>5400</v>
      </c>
      <c r="D29" s="791">
        <f t="shared" si="0"/>
        <v>5400</v>
      </c>
      <c r="E29" s="810" t="s">
        <v>25</v>
      </c>
      <c r="F29" s="778" t="str">
        <f t="shared" si="1"/>
        <v>นายประจักร รักมะณี, 5000 บาท</v>
      </c>
      <c r="G29" s="816" t="s">
        <v>622</v>
      </c>
      <c r="H29" s="780">
        <v>5000</v>
      </c>
      <c r="I29" s="781" t="str">
        <f t="shared" si="2"/>
        <v>นายประจักร รักมะณี, 5000 บาท</v>
      </c>
      <c r="J29" s="811" t="s">
        <v>622</v>
      </c>
      <c r="K29" s="794">
        <v>5000</v>
      </c>
      <c r="L29" s="778" t="s">
        <v>28</v>
      </c>
      <c r="M29" s="785" t="s">
        <v>95</v>
      </c>
      <c r="N29" s="796" t="s">
        <v>623</v>
      </c>
      <c r="O29" s="787"/>
    </row>
    <row r="30" spans="1:34" s="788" customFormat="1" ht="24" x14ac:dyDescent="0.5">
      <c r="A30" s="789"/>
      <c r="B30" s="790"/>
      <c r="C30" s="791"/>
      <c r="D30" s="791"/>
      <c r="E30" s="792"/>
      <c r="F30" s="778"/>
      <c r="G30" s="813"/>
      <c r="H30" s="780"/>
      <c r="I30" s="781"/>
      <c r="J30" s="793"/>
      <c r="K30" s="794"/>
      <c r="L30" s="778"/>
      <c r="M30" s="795"/>
      <c r="N30" s="796" t="s">
        <v>624</v>
      </c>
      <c r="O30" s="787"/>
    </row>
    <row r="31" spans="1:34" s="809" customFormat="1" ht="24" x14ac:dyDescent="0.5">
      <c r="A31" s="797"/>
      <c r="B31" s="798"/>
      <c r="C31" s="799"/>
      <c r="D31" s="799"/>
      <c r="E31" s="800"/>
      <c r="F31" s="801"/>
      <c r="G31" s="817"/>
      <c r="H31" s="803"/>
      <c r="I31" s="804"/>
      <c r="J31" s="805"/>
      <c r="K31" s="806"/>
      <c r="L31" s="801"/>
      <c r="M31" s="807"/>
      <c r="N31" s="818"/>
      <c r="O31" s="787"/>
      <c r="P31" s="788"/>
      <c r="Q31" s="788"/>
      <c r="R31" s="788"/>
      <c r="S31" s="788"/>
      <c r="T31" s="788"/>
      <c r="U31" s="788"/>
      <c r="V31" s="788"/>
      <c r="W31" s="788"/>
      <c r="X31" s="788"/>
      <c r="Y31" s="788"/>
      <c r="Z31" s="788"/>
      <c r="AA31" s="788"/>
      <c r="AB31" s="788"/>
      <c r="AC31" s="788"/>
      <c r="AD31" s="788"/>
      <c r="AE31" s="788"/>
      <c r="AF31" s="788"/>
      <c r="AG31" s="788"/>
      <c r="AH31" s="788"/>
    </row>
    <row r="32" spans="1:34" s="788" customFormat="1" ht="24" x14ac:dyDescent="0.5">
      <c r="A32" s="789">
        <v>7</v>
      </c>
      <c r="B32" s="790" t="s">
        <v>625</v>
      </c>
      <c r="C32" s="791">
        <v>3659.4</v>
      </c>
      <c r="D32" s="791">
        <f t="shared" si="0"/>
        <v>3659.4</v>
      </c>
      <c r="E32" s="810" t="s">
        <v>25</v>
      </c>
      <c r="F32" s="778" t="str">
        <f t="shared" si="1"/>
        <v>บริษัท วรจักร์ยนต์ จำกัด, 3659.4 บาท</v>
      </c>
      <c r="G32" s="816" t="s">
        <v>148</v>
      </c>
      <c r="H32" s="780">
        <v>3659.4</v>
      </c>
      <c r="I32" s="781" t="str">
        <f t="shared" si="2"/>
        <v>บริษัท วรจักร์ยนต์ จำกัด, 3659.4 บาท</v>
      </c>
      <c r="J32" s="811" t="s">
        <v>148</v>
      </c>
      <c r="K32" s="794">
        <v>3659.4</v>
      </c>
      <c r="L32" s="778" t="s">
        <v>28</v>
      </c>
      <c r="M32" s="785" t="s">
        <v>95</v>
      </c>
      <c r="N32" s="814" t="s">
        <v>626</v>
      </c>
      <c r="O32" s="787"/>
    </row>
    <row r="33" spans="1:34" s="788" customFormat="1" ht="24" x14ac:dyDescent="0.5">
      <c r="A33" s="789"/>
      <c r="B33" s="790"/>
      <c r="C33" s="791"/>
      <c r="D33" s="791"/>
      <c r="E33" s="792"/>
      <c r="F33" s="778"/>
      <c r="G33" s="813"/>
      <c r="H33" s="780"/>
      <c r="I33" s="781"/>
      <c r="J33" s="793"/>
      <c r="K33" s="794"/>
      <c r="L33" s="778"/>
      <c r="M33" s="795"/>
      <c r="N33" s="796" t="s">
        <v>627</v>
      </c>
      <c r="O33" s="787"/>
    </row>
    <row r="34" spans="1:34" s="809" customFormat="1" ht="24" x14ac:dyDescent="0.5">
      <c r="A34" s="797"/>
      <c r="B34" s="798"/>
      <c r="C34" s="799"/>
      <c r="D34" s="799"/>
      <c r="E34" s="800"/>
      <c r="F34" s="801"/>
      <c r="G34" s="817"/>
      <c r="H34" s="803"/>
      <c r="I34" s="804"/>
      <c r="J34" s="805"/>
      <c r="K34" s="806"/>
      <c r="L34" s="801"/>
      <c r="M34" s="807"/>
      <c r="N34" s="818"/>
      <c r="O34" s="787"/>
      <c r="P34" s="788"/>
      <c r="Q34" s="788"/>
      <c r="R34" s="788"/>
      <c r="S34" s="788"/>
      <c r="T34" s="788"/>
      <c r="U34" s="788"/>
      <c r="V34" s="788"/>
      <c r="W34" s="788"/>
      <c r="X34" s="788"/>
      <c r="Y34" s="788"/>
      <c r="Z34" s="788"/>
      <c r="AA34" s="788"/>
      <c r="AB34" s="788"/>
      <c r="AC34" s="788"/>
      <c r="AD34" s="788"/>
      <c r="AE34" s="788"/>
      <c r="AF34" s="788"/>
      <c r="AG34" s="788"/>
      <c r="AH34" s="788"/>
    </row>
    <row r="35" spans="1:34" s="788" customFormat="1" ht="24" x14ac:dyDescent="0.5">
      <c r="A35" s="789">
        <v>8</v>
      </c>
      <c r="B35" s="790" t="s">
        <v>628</v>
      </c>
      <c r="C35" s="815">
        <v>5000</v>
      </c>
      <c r="D35" s="791">
        <f t="shared" si="0"/>
        <v>5000</v>
      </c>
      <c r="E35" s="810" t="s">
        <v>25</v>
      </c>
      <c r="F35" s="778" t="str">
        <f t="shared" si="1"/>
        <v>ร้าน บอสโกถ่ายเอกสาร, 4999.28 บาท</v>
      </c>
      <c r="G35" s="816" t="s">
        <v>629</v>
      </c>
      <c r="H35" s="780">
        <v>4999.28</v>
      </c>
      <c r="I35" s="781" t="str">
        <f t="shared" si="2"/>
        <v>ร้าน บอสโกถ่ายเอกสาร, 4999.28 บาท</v>
      </c>
      <c r="J35" s="811" t="s">
        <v>629</v>
      </c>
      <c r="K35" s="794">
        <v>4999.28</v>
      </c>
      <c r="L35" s="778" t="s">
        <v>28</v>
      </c>
      <c r="M35" s="785" t="s">
        <v>95</v>
      </c>
      <c r="N35" s="796" t="s">
        <v>630</v>
      </c>
      <c r="O35" s="787"/>
    </row>
    <row r="36" spans="1:34" s="788" customFormat="1" ht="24" x14ac:dyDescent="0.5">
      <c r="A36" s="789"/>
      <c r="B36" s="790" t="s">
        <v>631</v>
      </c>
      <c r="C36" s="791"/>
      <c r="D36" s="791"/>
      <c r="E36" s="792"/>
      <c r="F36" s="778"/>
      <c r="G36" s="813"/>
      <c r="H36" s="780"/>
      <c r="I36" s="781"/>
      <c r="J36" s="793"/>
      <c r="K36" s="794"/>
      <c r="L36" s="778"/>
      <c r="M36" s="795"/>
      <c r="N36" s="796" t="s">
        <v>632</v>
      </c>
      <c r="O36" s="787"/>
    </row>
    <row r="37" spans="1:34" s="809" customFormat="1" ht="24" x14ac:dyDescent="0.5">
      <c r="A37" s="797"/>
      <c r="B37" s="798"/>
      <c r="C37" s="799"/>
      <c r="D37" s="799"/>
      <c r="E37" s="800"/>
      <c r="F37" s="801"/>
      <c r="G37" s="817"/>
      <c r="H37" s="803"/>
      <c r="I37" s="804"/>
      <c r="J37" s="805"/>
      <c r="K37" s="806"/>
      <c r="L37" s="801"/>
      <c r="M37" s="807"/>
      <c r="N37" s="808"/>
      <c r="O37" s="787"/>
      <c r="P37" s="788"/>
      <c r="Q37" s="788"/>
      <c r="R37" s="788"/>
      <c r="S37" s="788"/>
      <c r="T37" s="788"/>
      <c r="U37" s="788"/>
      <c r="V37" s="788"/>
      <c r="W37" s="788"/>
      <c r="X37" s="788"/>
      <c r="Y37" s="788"/>
      <c r="Z37" s="788"/>
      <c r="AA37" s="788"/>
      <c r="AB37" s="788"/>
      <c r="AC37" s="788"/>
      <c r="AD37" s="788"/>
      <c r="AE37" s="788"/>
      <c r="AF37" s="788"/>
      <c r="AG37" s="788"/>
      <c r="AH37" s="788"/>
    </row>
    <row r="38" spans="1:34" s="788" customFormat="1" ht="24" x14ac:dyDescent="0.5">
      <c r="A38" s="789">
        <v>9</v>
      </c>
      <c r="B38" s="819" t="s">
        <v>633</v>
      </c>
      <c r="C38" s="820">
        <v>3150</v>
      </c>
      <c r="D38" s="791">
        <f t="shared" si="0"/>
        <v>3150</v>
      </c>
      <c r="E38" s="810" t="s">
        <v>25</v>
      </c>
      <c r="F38" s="778" t="str">
        <f t="shared" si="1"/>
        <v>นายสำรวย ศรีงาม, 3150 บาท</v>
      </c>
      <c r="G38" s="821" t="s">
        <v>634</v>
      </c>
      <c r="H38" s="822">
        <v>3150</v>
      </c>
      <c r="I38" s="781" t="str">
        <f t="shared" si="2"/>
        <v>นายสำรวย ศรีงาม, 3150 บาท</v>
      </c>
      <c r="J38" s="823" t="s">
        <v>634</v>
      </c>
      <c r="K38" s="824">
        <v>3150</v>
      </c>
      <c r="L38" s="778" t="s">
        <v>28</v>
      </c>
      <c r="M38" s="785" t="s">
        <v>95</v>
      </c>
      <c r="N38" s="825" t="s">
        <v>635</v>
      </c>
      <c r="O38" s="787"/>
    </row>
    <row r="39" spans="1:34" s="788" customFormat="1" ht="24" x14ac:dyDescent="0.5">
      <c r="A39" s="789"/>
      <c r="B39" s="819" t="s">
        <v>636</v>
      </c>
      <c r="C39" s="791"/>
      <c r="D39" s="791"/>
      <c r="E39" s="792"/>
      <c r="F39" s="778"/>
      <c r="G39" s="813"/>
      <c r="H39" s="780"/>
      <c r="I39" s="781"/>
      <c r="J39" s="793"/>
      <c r="K39" s="794"/>
      <c r="L39" s="778"/>
      <c r="M39" s="795"/>
      <c r="N39" s="796" t="s">
        <v>637</v>
      </c>
      <c r="O39" s="787"/>
    </row>
    <row r="40" spans="1:34" s="809" customFormat="1" ht="24" x14ac:dyDescent="0.5">
      <c r="A40" s="797"/>
      <c r="B40" s="798"/>
      <c r="C40" s="799"/>
      <c r="D40" s="799"/>
      <c r="E40" s="800"/>
      <c r="F40" s="801"/>
      <c r="G40" s="817"/>
      <c r="H40" s="803"/>
      <c r="I40" s="804"/>
      <c r="J40" s="805"/>
      <c r="K40" s="806"/>
      <c r="L40" s="801"/>
      <c r="M40" s="807"/>
      <c r="N40" s="808"/>
      <c r="O40" s="787"/>
      <c r="P40" s="788"/>
      <c r="Q40" s="788"/>
      <c r="R40" s="788"/>
      <c r="S40" s="788"/>
      <c r="T40" s="788"/>
      <c r="U40" s="788"/>
      <c r="V40" s="788"/>
      <c r="W40" s="788"/>
      <c r="X40" s="788"/>
      <c r="Y40" s="788"/>
      <c r="Z40" s="788"/>
      <c r="AA40" s="788"/>
      <c r="AB40" s="788"/>
      <c r="AC40" s="788"/>
      <c r="AD40" s="788"/>
      <c r="AE40" s="788"/>
      <c r="AF40" s="788"/>
      <c r="AG40" s="788"/>
      <c r="AH40" s="788"/>
    </row>
    <row r="41" spans="1:34" s="788" customFormat="1" ht="24" x14ac:dyDescent="0.3">
      <c r="A41" s="789">
        <v>10</v>
      </c>
      <c r="B41" s="826" t="s">
        <v>638</v>
      </c>
      <c r="C41" s="827">
        <v>500000</v>
      </c>
      <c r="D41" s="791">
        <f t="shared" si="0"/>
        <v>500000</v>
      </c>
      <c r="E41" s="810" t="s">
        <v>25</v>
      </c>
      <c r="F41" s="778" t="str">
        <f t="shared" si="1"/>
        <v>นายทวีชัย  หมื่นรักษ์, 499800 บาท</v>
      </c>
      <c r="G41" s="821" t="s">
        <v>639</v>
      </c>
      <c r="H41" s="822">
        <v>499800</v>
      </c>
      <c r="I41" s="781" t="s">
        <v>640</v>
      </c>
      <c r="J41" s="823" t="s">
        <v>639</v>
      </c>
      <c r="K41" s="824">
        <v>500000</v>
      </c>
      <c r="L41" s="778" t="s">
        <v>28</v>
      </c>
      <c r="M41" s="812" t="str">
        <f>+N41</f>
        <v>ใบสั่งจ้าง 38/2568</v>
      </c>
      <c r="N41" s="828" t="s">
        <v>641</v>
      </c>
      <c r="O41" s="787"/>
    </row>
    <row r="42" spans="1:34" s="788" customFormat="1" ht="24" x14ac:dyDescent="0.3">
      <c r="A42" s="789"/>
      <c r="B42" s="790"/>
      <c r="C42" s="791"/>
      <c r="D42" s="791"/>
      <c r="E42" s="792"/>
      <c r="F42" s="778"/>
      <c r="G42" s="813"/>
      <c r="H42" s="780"/>
      <c r="I42" s="781"/>
      <c r="J42" s="793"/>
      <c r="K42" s="794"/>
      <c r="L42" s="778"/>
      <c r="M42" s="812" t="str">
        <f>"ลว. "&amp;N42</f>
        <v>ลว. 16 ม.ค. 2568</v>
      </c>
      <c r="N42" s="796" t="s">
        <v>642</v>
      </c>
      <c r="O42" s="787"/>
    </row>
    <row r="43" spans="1:34" s="809" customFormat="1" ht="24" x14ac:dyDescent="0.5">
      <c r="A43" s="797"/>
      <c r="B43" s="798"/>
      <c r="C43" s="799"/>
      <c r="D43" s="799"/>
      <c r="E43" s="800"/>
      <c r="F43" s="801"/>
      <c r="G43" s="817"/>
      <c r="H43" s="803"/>
      <c r="I43" s="804"/>
      <c r="J43" s="805"/>
      <c r="K43" s="806"/>
      <c r="L43" s="801"/>
      <c r="M43" s="801"/>
      <c r="N43" s="808"/>
      <c r="O43" s="787"/>
      <c r="P43" s="788"/>
      <c r="Q43" s="788"/>
      <c r="R43" s="788"/>
      <c r="S43" s="788"/>
      <c r="T43" s="788"/>
      <c r="U43" s="788"/>
      <c r="V43" s="788"/>
      <c r="W43" s="788"/>
      <c r="X43" s="788"/>
      <c r="Y43" s="788"/>
      <c r="Z43" s="788"/>
      <c r="AA43" s="788"/>
      <c r="AB43" s="788"/>
      <c r="AC43" s="788"/>
      <c r="AD43" s="788"/>
      <c r="AE43" s="788"/>
      <c r="AF43" s="788"/>
      <c r="AG43" s="788"/>
      <c r="AH43" s="788"/>
    </row>
    <row r="44" spans="1:34" s="788" customFormat="1" ht="24" x14ac:dyDescent="0.3">
      <c r="A44" s="789">
        <v>11</v>
      </c>
      <c r="B44" s="819" t="s">
        <v>643</v>
      </c>
      <c r="C44" s="791">
        <v>150000</v>
      </c>
      <c r="D44" s="791">
        <f t="shared" si="0"/>
        <v>150000</v>
      </c>
      <c r="E44" s="810" t="s">
        <v>25</v>
      </c>
      <c r="F44" s="778" t="str">
        <f t="shared" si="1"/>
        <v>สำนักสื่อสร้างสุข, 150000 บาท</v>
      </c>
      <c r="G44" s="821" t="s">
        <v>644</v>
      </c>
      <c r="H44" s="780">
        <v>150000</v>
      </c>
      <c r="I44" s="781" t="str">
        <f t="shared" si="2"/>
        <v>สำนักสื่อสร้างสุข, 150000 บาท</v>
      </c>
      <c r="J44" s="823" t="s">
        <v>644</v>
      </c>
      <c r="K44" s="794">
        <v>150000</v>
      </c>
      <c r="L44" s="778" t="s">
        <v>28</v>
      </c>
      <c r="M44" s="812" t="str">
        <f>+N44</f>
        <v>ใบสั่งจ้าง 39/2568</v>
      </c>
      <c r="N44" s="814" t="s">
        <v>645</v>
      </c>
      <c r="O44" s="787"/>
    </row>
    <row r="45" spans="1:34" s="788" customFormat="1" ht="24" x14ac:dyDescent="0.3">
      <c r="A45" s="789"/>
      <c r="B45" s="826" t="s">
        <v>646</v>
      </c>
      <c r="C45" s="791"/>
      <c r="D45" s="791"/>
      <c r="E45" s="792"/>
      <c r="F45" s="778"/>
      <c r="G45" s="813"/>
      <c r="H45" s="780"/>
      <c r="I45" s="781"/>
      <c r="J45" s="793"/>
      <c r="K45" s="794"/>
      <c r="L45" s="778"/>
      <c r="M45" s="812" t="str">
        <f>"ลว. "&amp;N45</f>
        <v>ลว. 16 ม.ค. 2568</v>
      </c>
      <c r="N45" s="796" t="s">
        <v>642</v>
      </c>
      <c r="O45" s="787"/>
    </row>
    <row r="46" spans="1:34" s="809" customFormat="1" ht="24" x14ac:dyDescent="0.5">
      <c r="A46" s="797"/>
      <c r="B46" s="798"/>
      <c r="C46" s="799"/>
      <c r="D46" s="799"/>
      <c r="E46" s="800"/>
      <c r="F46" s="801"/>
      <c r="G46" s="817"/>
      <c r="H46" s="803"/>
      <c r="I46" s="804"/>
      <c r="J46" s="805"/>
      <c r="K46" s="806"/>
      <c r="L46" s="801"/>
      <c r="M46" s="801"/>
      <c r="N46" s="808"/>
      <c r="O46" s="787"/>
      <c r="P46" s="788"/>
      <c r="Q46" s="788"/>
      <c r="R46" s="788"/>
      <c r="S46" s="788"/>
      <c r="T46" s="788"/>
      <c r="U46" s="788"/>
      <c r="V46" s="788"/>
      <c r="W46" s="788"/>
      <c r="X46" s="788"/>
      <c r="Y46" s="788"/>
      <c r="Z46" s="788"/>
      <c r="AA46" s="788"/>
      <c r="AB46" s="788"/>
      <c r="AC46" s="788"/>
      <c r="AD46" s="788"/>
      <c r="AE46" s="788"/>
      <c r="AF46" s="788"/>
      <c r="AG46" s="788"/>
      <c r="AH46" s="788"/>
    </row>
    <row r="47" spans="1:34" s="809" customFormat="1" ht="68.25" customHeight="1" x14ac:dyDescent="0.5">
      <c r="A47" s="797">
        <v>12</v>
      </c>
      <c r="B47" s="798" t="s">
        <v>647</v>
      </c>
      <c r="C47" s="829">
        <v>8700</v>
      </c>
      <c r="D47" s="799">
        <f t="shared" si="0"/>
        <v>8700</v>
      </c>
      <c r="E47" s="800" t="s">
        <v>25</v>
      </c>
      <c r="F47" s="801" t="str">
        <f t="shared" si="1"/>
        <v>ห้างหุ้นส่วนจำกัด เดอะ สกาย ซิสเต็มส์, 8667 บาท</v>
      </c>
      <c r="G47" s="817" t="s">
        <v>135</v>
      </c>
      <c r="H47" s="803">
        <v>8667</v>
      </c>
      <c r="I47" s="804" t="str">
        <f t="shared" si="2"/>
        <v>ห้างหุ้นส่วนจำกัด เดอะ สกาย ซิสเต็มส์, 8667 บาท</v>
      </c>
      <c r="J47" s="805" t="s">
        <v>135</v>
      </c>
      <c r="K47" s="806">
        <v>8667</v>
      </c>
      <c r="L47" s="801" t="s">
        <v>28</v>
      </c>
      <c r="M47" s="830" t="s">
        <v>95</v>
      </c>
      <c r="N47" s="831" t="s">
        <v>648</v>
      </c>
      <c r="O47" s="787"/>
      <c r="P47" s="788"/>
      <c r="Q47" s="788"/>
      <c r="R47" s="788"/>
      <c r="S47" s="788"/>
      <c r="T47" s="788"/>
      <c r="U47" s="788"/>
      <c r="V47" s="788"/>
      <c r="W47" s="788"/>
      <c r="X47" s="788"/>
      <c r="Y47" s="788"/>
      <c r="Z47" s="788"/>
      <c r="AA47" s="788"/>
      <c r="AB47" s="788"/>
      <c r="AC47" s="788"/>
      <c r="AD47" s="788"/>
      <c r="AE47" s="788"/>
      <c r="AF47" s="788"/>
      <c r="AG47" s="788"/>
      <c r="AH47" s="788"/>
    </row>
    <row r="48" spans="1:34" s="809" customFormat="1" ht="66.75" customHeight="1" x14ac:dyDescent="0.5">
      <c r="A48" s="797">
        <v>13</v>
      </c>
      <c r="B48" s="798" t="s">
        <v>649</v>
      </c>
      <c r="C48" s="829">
        <v>14000</v>
      </c>
      <c r="D48" s="799">
        <f t="shared" si="0"/>
        <v>14000</v>
      </c>
      <c r="E48" s="800" t="s">
        <v>25</v>
      </c>
      <c r="F48" s="832" t="str">
        <f t="shared" si="1"/>
        <v>ห้างหุ้นส่วนจำกัด เดอะ สกาย ซิสเต็มส์, 13161 บาท</v>
      </c>
      <c r="G48" s="817" t="s">
        <v>135</v>
      </c>
      <c r="H48" s="803">
        <v>13161</v>
      </c>
      <c r="I48" s="833" t="str">
        <f t="shared" si="2"/>
        <v>ห้างหุ้นส่วนจำกัด เดอะ สกาย ซิสเต็มส์, 13161 บาท</v>
      </c>
      <c r="J48" s="805" t="s">
        <v>135</v>
      </c>
      <c r="K48" s="806">
        <v>13161</v>
      </c>
      <c r="L48" s="801" t="s">
        <v>28</v>
      </c>
      <c r="M48" s="830" t="s">
        <v>95</v>
      </c>
      <c r="N48" s="831" t="s">
        <v>650</v>
      </c>
      <c r="O48" s="787"/>
      <c r="P48" s="788"/>
      <c r="Q48" s="788"/>
      <c r="R48" s="788"/>
      <c r="S48" s="788"/>
      <c r="T48" s="788"/>
      <c r="U48" s="788"/>
      <c r="V48" s="788"/>
      <c r="W48" s="788"/>
      <c r="X48" s="788"/>
      <c r="Y48" s="788"/>
      <c r="Z48" s="788"/>
      <c r="AA48" s="788"/>
      <c r="AB48" s="788"/>
      <c r="AC48" s="788"/>
      <c r="AD48" s="788"/>
      <c r="AE48" s="788"/>
      <c r="AF48" s="788"/>
      <c r="AG48" s="788"/>
      <c r="AH48" s="788"/>
    </row>
    <row r="49" spans="1:34" s="809" customFormat="1" ht="86.25" customHeight="1" x14ac:dyDescent="0.5">
      <c r="A49" s="797">
        <v>14</v>
      </c>
      <c r="B49" s="798" t="s">
        <v>651</v>
      </c>
      <c r="C49" s="829">
        <v>13700</v>
      </c>
      <c r="D49" s="799">
        <f t="shared" si="0"/>
        <v>13700</v>
      </c>
      <c r="E49" s="800" t="s">
        <v>25</v>
      </c>
      <c r="F49" s="801" t="str">
        <f t="shared" si="1"/>
        <v>ห้างหุ้นส่วนจำกัด เดอะ สกาย ซิสเต็มส์, 13605.05 บาท</v>
      </c>
      <c r="G49" s="817" t="s">
        <v>135</v>
      </c>
      <c r="H49" s="803">
        <v>13605.05</v>
      </c>
      <c r="I49" s="804" t="str">
        <f t="shared" si="2"/>
        <v>ห้างหุ้นส่วนจำกัด เดอะ สกาย ซิสเต็มส์, 13605.05 บาท</v>
      </c>
      <c r="J49" s="805" t="s">
        <v>135</v>
      </c>
      <c r="K49" s="806">
        <v>13605.05</v>
      </c>
      <c r="L49" s="801" t="s">
        <v>28</v>
      </c>
      <c r="M49" s="830" t="s">
        <v>95</v>
      </c>
      <c r="N49" s="831" t="s">
        <v>652</v>
      </c>
      <c r="O49" s="787"/>
      <c r="P49" s="788"/>
      <c r="Q49" s="788"/>
      <c r="R49" s="788"/>
      <c r="S49" s="788"/>
      <c r="T49" s="788"/>
      <c r="U49" s="788"/>
      <c r="V49" s="788"/>
      <c r="W49" s="788"/>
      <c r="X49" s="788"/>
      <c r="Y49" s="788"/>
      <c r="Z49" s="788"/>
      <c r="AA49" s="788"/>
      <c r="AB49" s="788"/>
      <c r="AC49" s="788"/>
      <c r="AD49" s="788"/>
      <c r="AE49" s="788"/>
      <c r="AF49" s="788"/>
      <c r="AG49" s="788"/>
      <c r="AH49" s="788"/>
    </row>
    <row r="50" spans="1:34" s="809" customFormat="1" ht="75.75" customHeight="1" x14ac:dyDescent="0.5">
      <c r="A50" s="797">
        <v>15</v>
      </c>
      <c r="B50" s="798" t="s">
        <v>653</v>
      </c>
      <c r="C50" s="829">
        <v>6000</v>
      </c>
      <c r="D50" s="799">
        <f t="shared" si="0"/>
        <v>6000</v>
      </c>
      <c r="E50" s="800" t="s">
        <v>25</v>
      </c>
      <c r="F50" s="832" t="str">
        <f t="shared" si="1"/>
        <v>ห้างหุ้นส่วนจำกัด เดอะ สกาย ซิสเต็มส์, 5831.5 บาท</v>
      </c>
      <c r="G50" s="817" t="s">
        <v>135</v>
      </c>
      <c r="H50" s="803">
        <v>5831.5</v>
      </c>
      <c r="I50" s="833" t="str">
        <f t="shared" si="2"/>
        <v>ห้างหุ้นส่วนจำกัด เดอะ สกาย ซิสเต็มส์, 5831.5 บาท</v>
      </c>
      <c r="J50" s="805" t="s">
        <v>135</v>
      </c>
      <c r="K50" s="806">
        <v>5831.5</v>
      </c>
      <c r="L50" s="801" t="s">
        <v>28</v>
      </c>
      <c r="M50" s="830" t="s">
        <v>95</v>
      </c>
      <c r="N50" s="831" t="s">
        <v>654</v>
      </c>
      <c r="O50" s="787"/>
      <c r="P50" s="788"/>
      <c r="Q50" s="788"/>
      <c r="R50" s="788"/>
      <c r="S50" s="788"/>
      <c r="T50" s="788"/>
      <c r="U50" s="788"/>
      <c r="V50" s="788"/>
      <c r="W50" s="788"/>
      <c r="X50" s="788"/>
      <c r="Y50" s="788"/>
      <c r="Z50" s="788"/>
      <c r="AA50" s="788"/>
      <c r="AB50" s="788"/>
      <c r="AC50" s="788"/>
      <c r="AD50" s="788"/>
      <c r="AE50" s="788"/>
      <c r="AF50" s="788"/>
      <c r="AG50" s="788"/>
      <c r="AH50" s="788"/>
    </row>
    <row r="51" spans="1:34" s="809" customFormat="1" ht="40.5" x14ac:dyDescent="0.5">
      <c r="A51" s="797">
        <v>16</v>
      </c>
      <c r="B51" s="798" t="s">
        <v>655</v>
      </c>
      <c r="C51" s="829">
        <v>169000</v>
      </c>
      <c r="D51" s="799">
        <f t="shared" si="0"/>
        <v>169000</v>
      </c>
      <c r="E51" s="800" t="s">
        <v>25</v>
      </c>
      <c r="F51" s="832" t="str">
        <f t="shared" si="1"/>
        <v>ห้างหุ้นส่วนจำกัด เดอะ สกาย ซิสเต็มส์, 168750 บาท</v>
      </c>
      <c r="G51" s="817" t="s">
        <v>135</v>
      </c>
      <c r="H51" s="803">
        <v>168750</v>
      </c>
      <c r="I51" s="833" t="str">
        <f t="shared" si="2"/>
        <v>ห้างหุ้นส่วนจำกัด เดอะ สกาย ซิสเต็มส์, 168750 บาท</v>
      </c>
      <c r="J51" s="805" t="s">
        <v>135</v>
      </c>
      <c r="K51" s="806">
        <v>168750</v>
      </c>
      <c r="L51" s="801" t="s">
        <v>656</v>
      </c>
      <c r="M51" s="830" t="str">
        <f>+N51</f>
        <v>ใบสั่งซื้อ .6/2568 ลว 22 มค. 68</v>
      </c>
      <c r="N51" s="831" t="s">
        <v>657</v>
      </c>
      <c r="O51" s="787"/>
      <c r="P51" s="788"/>
      <c r="Q51" s="788"/>
      <c r="R51" s="788"/>
      <c r="S51" s="788"/>
      <c r="T51" s="788"/>
      <c r="U51" s="788"/>
      <c r="V51" s="788"/>
      <c r="W51" s="788"/>
      <c r="X51" s="788"/>
      <c r="Y51" s="788"/>
      <c r="Z51" s="788"/>
      <c r="AA51" s="788"/>
      <c r="AB51" s="788"/>
      <c r="AC51" s="788"/>
      <c r="AD51" s="788"/>
      <c r="AE51" s="788"/>
      <c r="AF51" s="788"/>
      <c r="AG51" s="788"/>
      <c r="AH51" s="788"/>
    </row>
    <row r="52" spans="1:34" s="809" customFormat="1" ht="68.25" customHeight="1" x14ac:dyDescent="0.5">
      <c r="A52" s="797">
        <v>17</v>
      </c>
      <c r="B52" s="798" t="s">
        <v>658</v>
      </c>
      <c r="C52" s="829">
        <v>41800</v>
      </c>
      <c r="D52" s="799">
        <f t="shared" si="0"/>
        <v>41800</v>
      </c>
      <c r="E52" s="800" t="s">
        <v>25</v>
      </c>
      <c r="F52" s="801" t="str">
        <f t="shared" si="1"/>
        <v>ร้านเอนกสเตชั่นเนอรี่, 41730 บาท</v>
      </c>
      <c r="G52" s="817" t="s">
        <v>98</v>
      </c>
      <c r="H52" s="803">
        <v>41730</v>
      </c>
      <c r="I52" s="804" t="str">
        <f t="shared" si="2"/>
        <v>ร้านเอนกสเตชั่นเนอรี่, 41730 บาท</v>
      </c>
      <c r="J52" s="805" t="s">
        <v>98</v>
      </c>
      <c r="K52" s="806">
        <v>41730</v>
      </c>
      <c r="L52" s="801" t="s">
        <v>28</v>
      </c>
      <c r="M52" s="830" t="s">
        <v>95</v>
      </c>
      <c r="N52" s="831" t="s">
        <v>659</v>
      </c>
      <c r="O52" s="787"/>
      <c r="P52" s="788"/>
      <c r="Q52" s="788"/>
      <c r="R52" s="788"/>
      <c r="S52" s="788"/>
      <c r="T52" s="788"/>
      <c r="U52" s="788"/>
      <c r="V52" s="788"/>
      <c r="W52" s="788"/>
      <c r="X52" s="788"/>
      <c r="Y52" s="788"/>
      <c r="Z52" s="788"/>
      <c r="AA52" s="788"/>
      <c r="AB52" s="788"/>
      <c r="AC52" s="788"/>
      <c r="AD52" s="788"/>
      <c r="AE52" s="788"/>
      <c r="AF52" s="788"/>
      <c r="AG52" s="788"/>
      <c r="AH52" s="788"/>
    </row>
    <row r="53" spans="1:34" s="809" customFormat="1" ht="40.5" x14ac:dyDescent="0.5">
      <c r="A53" s="797">
        <v>18</v>
      </c>
      <c r="B53" s="798" t="s">
        <v>660</v>
      </c>
      <c r="C53" s="829">
        <v>145000</v>
      </c>
      <c r="D53" s="799">
        <f t="shared" si="0"/>
        <v>145000</v>
      </c>
      <c r="E53" s="800" t="s">
        <v>25</v>
      </c>
      <c r="F53" s="832" t="str">
        <f t="shared" si="1"/>
        <v>ชุมนุมสหกรณ์การเกษตรแห่งประเทศไทย จำกัด, 145000 บาท</v>
      </c>
      <c r="G53" s="817" t="s">
        <v>661</v>
      </c>
      <c r="H53" s="803">
        <v>145000</v>
      </c>
      <c r="I53" s="833" t="str">
        <f t="shared" si="2"/>
        <v>ชุมนุมสหกรณ์การเกษตรแห่งประเทศไทย จำกัด, 145000 บาท</v>
      </c>
      <c r="J53" s="805" t="s">
        <v>661</v>
      </c>
      <c r="K53" s="806">
        <v>145000</v>
      </c>
      <c r="L53" s="801" t="s">
        <v>28</v>
      </c>
      <c r="M53" s="830" t="str">
        <f>+N53</f>
        <v>ใบสั่งจ้าง 37/2568 ลว 15 มค. 68</v>
      </c>
      <c r="N53" s="831" t="s">
        <v>662</v>
      </c>
      <c r="O53" s="787"/>
      <c r="P53" s="788"/>
      <c r="Q53" s="788"/>
      <c r="R53" s="788"/>
      <c r="S53" s="788"/>
      <c r="T53" s="788"/>
      <c r="U53" s="788"/>
      <c r="V53" s="788"/>
      <c r="W53" s="788"/>
      <c r="X53" s="788"/>
      <c r="Y53" s="788"/>
      <c r="Z53" s="788"/>
      <c r="AA53" s="788"/>
      <c r="AB53" s="788"/>
      <c r="AC53" s="788"/>
      <c r="AD53" s="788"/>
      <c r="AE53" s="788"/>
      <c r="AF53" s="788"/>
      <c r="AG53" s="788"/>
      <c r="AH53" s="788"/>
    </row>
    <row r="54" spans="1:34" s="809" customFormat="1" ht="71.25" customHeight="1" x14ac:dyDescent="0.5">
      <c r="A54" s="797">
        <v>19</v>
      </c>
      <c r="B54" s="798" t="s">
        <v>663</v>
      </c>
      <c r="C54" s="829">
        <v>8400</v>
      </c>
      <c r="D54" s="799">
        <f t="shared" si="0"/>
        <v>8400</v>
      </c>
      <c r="E54" s="800" t="s">
        <v>25</v>
      </c>
      <c r="F54" s="801" t="str">
        <f t="shared" si="1"/>
        <v>ร้าน เจ.เอ็น.พี. กรุ๊ป, 8400 บาท</v>
      </c>
      <c r="G54" s="817" t="s">
        <v>664</v>
      </c>
      <c r="H54" s="803">
        <v>8400</v>
      </c>
      <c r="I54" s="804" t="str">
        <f t="shared" si="2"/>
        <v>ร้าน เจ.เอ็น.พี. กรุ๊ป, 8400 บาท</v>
      </c>
      <c r="J54" s="805" t="s">
        <v>664</v>
      </c>
      <c r="K54" s="806">
        <v>8400</v>
      </c>
      <c r="L54" s="801" t="s">
        <v>28</v>
      </c>
      <c r="M54" s="830" t="s">
        <v>95</v>
      </c>
      <c r="N54" s="831" t="s">
        <v>665</v>
      </c>
      <c r="O54" s="787"/>
      <c r="P54" s="788"/>
      <c r="Q54" s="788"/>
      <c r="R54" s="788"/>
      <c r="S54" s="788"/>
      <c r="T54" s="788"/>
      <c r="U54" s="788"/>
      <c r="V54" s="788"/>
      <c r="W54" s="788"/>
      <c r="X54" s="788"/>
      <c r="Y54" s="788"/>
      <c r="Z54" s="788"/>
      <c r="AA54" s="788"/>
      <c r="AB54" s="788"/>
      <c r="AC54" s="788"/>
      <c r="AD54" s="788"/>
      <c r="AE54" s="788"/>
      <c r="AF54" s="788"/>
      <c r="AG54" s="788"/>
      <c r="AH54" s="788"/>
    </row>
    <row r="55" spans="1:34" s="809" customFormat="1" ht="85.5" customHeight="1" x14ac:dyDescent="0.5">
      <c r="A55" s="797">
        <v>20</v>
      </c>
      <c r="B55" s="798" t="s">
        <v>666</v>
      </c>
      <c r="C55" s="829">
        <v>18000</v>
      </c>
      <c r="D55" s="799">
        <f t="shared" si="0"/>
        <v>18000</v>
      </c>
      <c r="E55" s="800" t="s">
        <v>25</v>
      </c>
      <c r="F55" s="801" t="str">
        <f t="shared" si="1"/>
        <v>ร้านเอนกสเตชั่นเนอรี่, 9512.3 บาท</v>
      </c>
      <c r="G55" s="817" t="s">
        <v>98</v>
      </c>
      <c r="H55" s="803">
        <v>9512.2999999999993</v>
      </c>
      <c r="I55" s="804" t="str">
        <f t="shared" si="2"/>
        <v>ร้านเอนกสเตชั่นเนอรี่, 9512.3 บาท</v>
      </c>
      <c r="J55" s="805" t="s">
        <v>98</v>
      </c>
      <c r="K55" s="806">
        <v>9512.2999999999993</v>
      </c>
      <c r="L55" s="801" t="s">
        <v>28</v>
      </c>
      <c r="M55" s="830" t="s">
        <v>95</v>
      </c>
      <c r="N55" s="831" t="s">
        <v>667</v>
      </c>
      <c r="O55" s="787"/>
      <c r="P55" s="788"/>
      <c r="Q55" s="788"/>
      <c r="R55" s="788"/>
      <c r="S55" s="788"/>
      <c r="T55" s="788"/>
      <c r="U55" s="788"/>
      <c r="V55" s="788"/>
      <c r="W55" s="788"/>
      <c r="X55" s="788"/>
      <c r="Y55" s="788"/>
      <c r="Z55" s="788"/>
      <c r="AA55" s="788"/>
      <c r="AB55" s="788"/>
      <c r="AC55" s="788"/>
      <c r="AD55" s="788"/>
      <c r="AE55" s="788"/>
      <c r="AF55" s="788"/>
      <c r="AG55" s="788"/>
      <c r="AH55" s="788"/>
    </row>
    <row r="56" spans="1:34" s="788" customFormat="1" ht="60.75" customHeight="1" x14ac:dyDescent="0.5">
      <c r="A56" s="797">
        <v>21</v>
      </c>
      <c r="B56" s="790" t="s">
        <v>668</v>
      </c>
      <c r="C56" s="834">
        <v>70300</v>
      </c>
      <c r="D56" s="791">
        <f t="shared" si="0"/>
        <v>70300</v>
      </c>
      <c r="E56" s="792" t="s">
        <v>25</v>
      </c>
      <c r="F56" s="778" t="str">
        <f t="shared" si="1"/>
        <v>ร้าน จี.ซี.เอส.ช๊อป (อาม่วน แซ่ตั้ง), 41800 บาท</v>
      </c>
      <c r="G56" s="813" t="s">
        <v>669</v>
      </c>
      <c r="H56" s="780">
        <v>41800</v>
      </c>
      <c r="I56" s="781" t="str">
        <f t="shared" si="2"/>
        <v>ร้าน จี.ซี.เอส.ช๊อป (อาม่วน แซ่ตั้ง), 41800 บาท</v>
      </c>
      <c r="J56" s="793" t="s">
        <v>669</v>
      </c>
      <c r="K56" s="794">
        <v>41800</v>
      </c>
      <c r="L56" s="778" t="s">
        <v>656</v>
      </c>
      <c r="M56" s="785" t="s">
        <v>95</v>
      </c>
      <c r="N56" s="835" t="s">
        <v>670</v>
      </c>
      <c r="O56" s="787"/>
    </row>
    <row r="57" spans="1:34" s="809" customFormat="1" ht="24" x14ac:dyDescent="0.5">
      <c r="A57" s="797"/>
      <c r="B57" s="798"/>
      <c r="C57" s="829"/>
      <c r="D57" s="799"/>
      <c r="E57" s="800"/>
      <c r="F57" s="801" t="str">
        <f t="shared" si="1"/>
        <v>ร้านอาทรพาณิชย์, 13214.5 บาท</v>
      </c>
      <c r="G57" s="817" t="s">
        <v>93</v>
      </c>
      <c r="H57" s="803">
        <v>13214.5</v>
      </c>
      <c r="I57" s="804" t="str">
        <f t="shared" si="2"/>
        <v>ร้านอาทรพาณิชย์, 13214.5 บาท</v>
      </c>
      <c r="J57" s="805" t="s">
        <v>93</v>
      </c>
      <c r="K57" s="806">
        <v>13214.5</v>
      </c>
      <c r="L57" s="801"/>
      <c r="M57" s="807"/>
      <c r="N57" s="831"/>
      <c r="O57" s="787"/>
      <c r="P57" s="788"/>
      <c r="Q57" s="788"/>
      <c r="R57" s="788"/>
      <c r="S57" s="788"/>
      <c r="T57" s="788"/>
      <c r="U57" s="788"/>
      <c r="V57" s="788"/>
      <c r="W57" s="788"/>
      <c r="X57" s="788"/>
      <c r="Y57" s="788"/>
      <c r="Z57" s="788"/>
      <c r="AA57" s="788"/>
      <c r="AB57" s="788"/>
      <c r="AC57" s="788"/>
      <c r="AD57" s="788"/>
      <c r="AE57" s="788"/>
      <c r="AF57" s="788"/>
      <c r="AG57" s="788"/>
      <c r="AH57" s="788"/>
    </row>
    <row r="58" spans="1:34" s="788" customFormat="1" ht="60.75" customHeight="1" x14ac:dyDescent="0.5">
      <c r="A58" s="789">
        <v>22</v>
      </c>
      <c r="B58" s="790" t="s">
        <v>671</v>
      </c>
      <c r="C58" s="834">
        <v>7280</v>
      </c>
      <c r="D58" s="791">
        <f t="shared" si="0"/>
        <v>7280</v>
      </c>
      <c r="E58" s="792" t="s">
        <v>25</v>
      </c>
      <c r="F58" s="778" t="str">
        <f t="shared" si="1"/>
        <v>ร้านเอนกสเตชั่นเนอรี่, 2782 บาท</v>
      </c>
      <c r="G58" s="813" t="s">
        <v>98</v>
      </c>
      <c r="H58" s="780">
        <v>2782</v>
      </c>
      <c r="I58" s="781" t="str">
        <f t="shared" si="2"/>
        <v>ร้านเอนกสเตชั่นเนอรี่, 2782 บาท</v>
      </c>
      <c r="J58" s="793" t="s">
        <v>98</v>
      </c>
      <c r="K58" s="794">
        <v>2782</v>
      </c>
      <c r="L58" s="778" t="s">
        <v>28</v>
      </c>
      <c r="M58" s="795" t="s">
        <v>95</v>
      </c>
      <c r="N58" s="835" t="s">
        <v>672</v>
      </c>
      <c r="O58" s="787"/>
    </row>
    <row r="59" spans="1:34" s="809" customFormat="1" ht="24" x14ac:dyDescent="0.5">
      <c r="A59" s="797"/>
      <c r="B59" s="798"/>
      <c r="C59" s="829"/>
      <c r="D59" s="799"/>
      <c r="E59" s="800"/>
      <c r="F59" s="801" t="str">
        <f t="shared" si="1"/>
        <v>ร้าน เจ.เอ็น.พี. กรุ๊ป, 4451.2 บาท</v>
      </c>
      <c r="G59" s="817" t="s">
        <v>664</v>
      </c>
      <c r="H59" s="803">
        <v>4451.2</v>
      </c>
      <c r="I59" s="804" t="str">
        <f t="shared" si="2"/>
        <v>ร้าน เจ.เอ็น.พี. กรุ๊ป, 4451.2 บาท</v>
      </c>
      <c r="J59" s="805" t="s">
        <v>664</v>
      </c>
      <c r="K59" s="806">
        <v>4451.2</v>
      </c>
      <c r="L59" s="801"/>
      <c r="M59" s="807"/>
      <c r="N59" s="831"/>
      <c r="O59" s="787"/>
      <c r="P59" s="788"/>
      <c r="Q59" s="788"/>
      <c r="R59" s="788"/>
      <c r="S59" s="788"/>
      <c r="T59" s="788"/>
      <c r="U59" s="788"/>
      <c r="V59" s="788"/>
      <c r="W59" s="788"/>
      <c r="X59" s="788"/>
      <c r="Y59" s="788"/>
      <c r="Z59" s="788"/>
      <c r="AA59" s="788"/>
      <c r="AB59" s="788"/>
      <c r="AC59" s="788"/>
      <c r="AD59" s="788"/>
      <c r="AE59" s="788"/>
      <c r="AF59" s="788"/>
      <c r="AG59" s="788"/>
      <c r="AH59" s="788"/>
    </row>
    <row r="60" spans="1:34" s="809" customFormat="1" ht="69" customHeight="1" x14ac:dyDescent="0.5">
      <c r="A60" s="797">
        <v>23</v>
      </c>
      <c r="B60" s="798" t="s">
        <v>673</v>
      </c>
      <c r="C60" s="829">
        <v>2600</v>
      </c>
      <c r="D60" s="799">
        <f t="shared" si="0"/>
        <v>2600</v>
      </c>
      <c r="E60" s="800" t="s">
        <v>25</v>
      </c>
      <c r="F60" s="801" t="str">
        <f t="shared" si="1"/>
        <v>ร้านอาทรพาณิชย์, 2589.4 บาท</v>
      </c>
      <c r="G60" s="817" t="s">
        <v>93</v>
      </c>
      <c r="H60" s="803">
        <v>2589.4</v>
      </c>
      <c r="I60" s="804" t="str">
        <f t="shared" si="2"/>
        <v>ร้านอาทรพาณิชย์, 2589.4 บาท</v>
      </c>
      <c r="J60" s="805" t="s">
        <v>93</v>
      </c>
      <c r="K60" s="806">
        <v>2589.4</v>
      </c>
      <c r="L60" s="801" t="s">
        <v>28</v>
      </c>
      <c r="M60" s="830" t="s">
        <v>95</v>
      </c>
      <c r="N60" s="831" t="s">
        <v>674</v>
      </c>
      <c r="O60" s="787"/>
      <c r="P60" s="788"/>
      <c r="Q60" s="788"/>
      <c r="R60" s="788"/>
      <c r="S60" s="788"/>
      <c r="T60" s="788"/>
      <c r="U60" s="788"/>
      <c r="V60" s="788"/>
      <c r="W60" s="788"/>
      <c r="X60" s="788"/>
      <c r="Y60" s="788"/>
      <c r="Z60" s="788"/>
      <c r="AA60" s="788"/>
      <c r="AB60" s="788"/>
      <c r="AC60" s="788"/>
      <c r="AD60" s="788"/>
      <c r="AE60" s="788"/>
      <c r="AF60" s="788"/>
      <c r="AG60" s="788"/>
      <c r="AH60" s="788"/>
    </row>
    <row r="61" spans="1:34" s="809" customFormat="1" ht="60.75" x14ac:dyDescent="0.5">
      <c r="A61" s="797">
        <v>24</v>
      </c>
      <c r="B61" s="798" t="s">
        <v>675</v>
      </c>
      <c r="C61" s="829">
        <v>7000</v>
      </c>
      <c r="D61" s="799">
        <f t="shared" si="0"/>
        <v>7000</v>
      </c>
      <c r="E61" s="800" t="s">
        <v>25</v>
      </c>
      <c r="F61" s="801" t="str">
        <f t="shared" si="1"/>
        <v>ร้าน เอ.โอ.ดี. ซัพพลาย โดยนางสาวศิริพร เศวตนันทิกุล, 7000 บาท</v>
      </c>
      <c r="G61" s="817" t="s">
        <v>676</v>
      </c>
      <c r="H61" s="803">
        <v>7000</v>
      </c>
      <c r="I61" s="804" t="str">
        <f t="shared" si="2"/>
        <v>ร้าน เอ.โอ.ดี. ซัพพลาย โดยนางสาวศิริพร เศวตนันทิกุล, 7000 บาท</v>
      </c>
      <c r="J61" s="805" t="s">
        <v>676</v>
      </c>
      <c r="K61" s="806">
        <v>7000</v>
      </c>
      <c r="L61" s="801" t="s">
        <v>28</v>
      </c>
      <c r="M61" s="830" t="s">
        <v>95</v>
      </c>
      <c r="N61" s="831" t="s">
        <v>677</v>
      </c>
      <c r="O61" s="787"/>
      <c r="P61" s="788"/>
      <c r="Q61" s="788"/>
      <c r="R61" s="788"/>
      <c r="S61" s="788"/>
      <c r="T61" s="788"/>
      <c r="U61" s="788"/>
      <c r="V61" s="788"/>
      <c r="W61" s="788"/>
      <c r="X61" s="788"/>
      <c r="Y61" s="788"/>
      <c r="Z61" s="788"/>
      <c r="AA61" s="788"/>
      <c r="AB61" s="788"/>
      <c r="AC61" s="788"/>
      <c r="AD61" s="788"/>
      <c r="AE61" s="788"/>
      <c r="AF61" s="788"/>
      <c r="AG61" s="788"/>
      <c r="AH61" s="788"/>
    </row>
    <row r="62" spans="1:34" s="809" customFormat="1" ht="60.75" x14ac:dyDescent="0.5">
      <c r="A62" s="797">
        <v>25</v>
      </c>
      <c r="B62" s="798" t="s">
        <v>678</v>
      </c>
      <c r="C62" s="829">
        <v>35000</v>
      </c>
      <c r="D62" s="799">
        <f t="shared" si="0"/>
        <v>35000</v>
      </c>
      <c r="E62" s="800" t="s">
        <v>25</v>
      </c>
      <c r="F62" s="801" t="str">
        <f t="shared" si="1"/>
        <v>ร้านเอนกสเตชั่นเนอรี่, 34775 บาท</v>
      </c>
      <c r="G62" s="817" t="s">
        <v>98</v>
      </c>
      <c r="H62" s="803">
        <v>34775</v>
      </c>
      <c r="I62" s="804" t="str">
        <f t="shared" si="2"/>
        <v>ร้านเอนกสเตชั่นเนอรี่, 34775 บาท</v>
      </c>
      <c r="J62" s="805" t="s">
        <v>98</v>
      </c>
      <c r="K62" s="806">
        <v>34775</v>
      </c>
      <c r="L62" s="801" t="s">
        <v>656</v>
      </c>
      <c r="M62" s="830" t="s">
        <v>95</v>
      </c>
      <c r="N62" s="831" t="s">
        <v>679</v>
      </c>
      <c r="O62" s="787"/>
      <c r="P62" s="788"/>
      <c r="Q62" s="788"/>
      <c r="R62" s="788"/>
      <c r="S62" s="788"/>
      <c r="T62" s="788"/>
      <c r="U62" s="788"/>
      <c r="V62" s="788"/>
      <c r="W62" s="788"/>
      <c r="X62" s="788"/>
      <c r="Y62" s="788"/>
      <c r="Z62" s="788"/>
      <c r="AA62" s="788"/>
      <c r="AB62" s="788"/>
      <c r="AC62" s="788"/>
      <c r="AD62" s="788"/>
      <c r="AE62" s="788"/>
      <c r="AF62" s="788"/>
      <c r="AG62" s="788"/>
      <c r="AH62" s="788"/>
    </row>
    <row r="63" spans="1:34" s="809" customFormat="1" ht="60.75" x14ac:dyDescent="0.5">
      <c r="A63" s="797">
        <v>26</v>
      </c>
      <c r="B63" s="798" t="s">
        <v>680</v>
      </c>
      <c r="C63" s="829">
        <v>12000</v>
      </c>
      <c r="D63" s="799">
        <f t="shared" si="0"/>
        <v>12000</v>
      </c>
      <c r="E63" s="800" t="s">
        <v>25</v>
      </c>
      <c r="F63" s="801" t="str">
        <f t="shared" si="1"/>
        <v>ร้านสหกรณ์เทเวศร์ จำกัด, 9600 บาท</v>
      </c>
      <c r="G63" s="817" t="s">
        <v>307</v>
      </c>
      <c r="H63" s="803">
        <v>9600</v>
      </c>
      <c r="I63" s="804" t="str">
        <f t="shared" si="2"/>
        <v>ร้านสหกรณ์เทเวศร์ จำกัด, 9600 บาท</v>
      </c>
      <c r="J63" s="805" t="s">
        <v>307</v>
      </c>
      <c r="K63" s="806">
        <v>9600</v>
      </c>
      <c r="L63" s="801" t="s">
        <v>28</v>
      </c>
      <c r="M63" s="830" t="s">
        <v>95</v>
      </c>
      <c r="N63" s="831" t="s">
        <v>681</v>
      </c>
      <c r="O63" s="787"/>
      <c r="P63" s="788"/>
      <c r="Q63" s="788"/>
      <c r="R63" s="788"/>
      <c r="S63" s="788"/>
      <c r="T63" s="788"/>
      <c r="U63" s="788"/>
      <c r="V63" s="788"/>
      <c r="W63" s="788"/>
      <c r="X63" s="788"/>
      <c r="Y63" s="788"/>
      <c r="Z63" s="788"/>
      <c r="AA63" s="788"/>
      <c r="AB63" s="788"/>
      <c r="AC63" s="788"/>
      <c r="AD63" s="788"/>
      <c r="AE63" s="788"/>
      <c r="AF63" s="788"/>
      <c r="AG63" s="788"/>
      <c r="AH63" s="788"/>
    </row>
    <row r="64" spans="1:34" s="788" customFormat="1" ht="60.75" customHeight="1" x14ac:dyDescent="0.5">
      <c r="A64" s="797">
        <v>27</v>
      </c>
      <c r="B64" s="790" t="s">
        <v>682</v>
      </c>
      <c r="C64" s="834">
        <v>11200</v>
      </c>
      <c r="D64" s="791">
        <f t="shared" si="0"/>
        <v>11200</v>
      </c>
      <c r="E64" s="792" t="s">
        <v>25</v>
      </c>
      <c r="F64" s="778" t="str">
        <f t="shared" si="1"/>
        <v>ร้าน เจ.เอ็น.พี. กรุ๊ป, 6848 บาท</v>
      </c>
      <c r="G64" s="813" t="s">
        <v>664</v>
      </c>
      <c r="H64" s="780">
        <v>6848</v>
      </c>
      <c r="I64" s="781" t="str">
        <f t="shared" si="2"/>
        <v>ร้าน เจ.เอ็น.พี. กรุ๊ป, 6848 บาท</v>
      </c>
      <c r="J64" s="793" t="s">
        <v>664</v>
      </c>
      <c r="K64" s="794">
        <v>6848</v>
      </c>
      <c r="L64" s="778" t="s">
        <v>28</v>
      </c>
      <c r="M64" s="785" t="s">
        <v>95</v>
      </c>
      <c r="N64" s="835" t="s">
        <v>683</v>
      </c>
      <c r="O64" s="787"/>
    </row>
    <row r="65" spans="1:34" s="809" customFormat="1" ht="24" x14ac:dyDescent="0.5">
      <c r="A65" s="797"/>
      <c r="B65" s="798"/>
      <c r="C65" s="829"/>
      <c r="D65" s="799"/>
      <c r="E65" s="800"/>
      <c r="F65" s="801" t="str">
        <f t="shared" si="1"/>
        <v>ร้านอาทรพาณิชย์, 4280 บาท</v>
      </c>
      <c r="G65" s="817" t="s">
        <v>93</v>
      </c>
      <c r="H65" s="803">
        <v>4280</v>
      </c>
      <c r="I65" s="804" t="str">
        <f t="shared" si="2"/>
        <v>ร้านอาทรพาณิชย์, 4280 บาท</v>
      </c>
      <c r="J65" s="805" t="s">
        <v>93</v>
      </c>
      <c r="K65" s="806">
        <v>4280</v>
      </c>
      <c r="L65" s="801"/>
      <c r="M65" s="807"/>
      <c r="N65" s="831"/>
      <c r="O65" s="787"/>
      <c r="P65" s="788"/>
      <c r="Q65" s="788"/>
      <c r="R65" s="788"/>
      <c r="S65" s="788"/>
      <c r="T65" s="788"/>
      <c r="U65" s="788"/>
      <c r="V65" s="788"/>
      <c r="W65" s="788"/>
      <c r="X65" s="788"/>
      <c r="Y65" s="788"/>
      <c r="Z65" s="788"/>
      <c r="AA65" s="788"/>
      <c r="AB65" s="788"/>
      <c r="AC65" s="788"/>
      <c r="AD65" s="788"/>
      <c r="AE65" s="788"/>
      <c r="AF65" s="788"/>
      <c r="AG65" s="788"/>
      <c r="AH65" s="788"/>
    </row>
    <row r="66" spans="1:34" s="788" customFormat="1" ht="24" x14ac:dyDescent="0.5">
      <c r="A66" s="789">
        <v>28</v>
      </c>
      <c r="B66" s="790" t="s">
        <v>684</v>
      </c>
      <c r="C66" s="834">
        <v>2500</v>
      </c>
      <c r="D66" s="791">
        <f t="shared" si="0"/>
        <v>2500</v>
      </c>
      <c r="E66" s="792" t="s">
        <v>25</v>
      </c>
      <c r="F66" s="778" t="str">
        <f t="shared" si="1"/>
        <v>ห.จ.ก. รุ่งเรืองกิจเกษมปิโตรเลี่ยม จ.นครราชสีมา , 1500 บาท</v>
      </c>
      <c r="G66" s="813" t="s">
        <v>685</v>
      </c>
      <c r="H66" s="780">
        <v>1500</v>
      </c>
      <c r="I66" s="781" t="str">
        <f t="shared" si="2"/>
        <v>ห.จ.ก. รุ่งเรืองกิจเกษมปิโตรเลี่ยม จ.นครราชสีมา , 1500 บาท</v>
      </c>
      <c r="J66" s="793" t="s">
        <v>685</v>
      </c>
      <c r="K66" s="794">
        <v>1500</v>
      </c>
      <c r="L66" s="778" t="s">
        <v>28</v>
      </c>
      <c r="M66" s="785" t="s">
        <v>95</v>
      </c>
      <c r="N66" s="835" t="s">
        <v>686</v>
      </c>
      <c r="O66" s="787"/>
    </row>
    <row r="67" spans="1:34" s="809" customFormat="1" ht="38.25" customHeight="1" x14ac:dyDescent="0.5">
      <c r="A67" s="797"/>
      <c r="B67" s="798"/>
      <c r="C67" s="829"/>
      <c r="D67" s="799"/>
      <c r="E67" s="800"/>
      <c r="F67" s="801" t="str">
        <f t="shared" si="1"/>
        <v>ห.จ.ก. สกุลทองทับกวาง จ.สระบุรี, 1000 บาท</v>
      </c>
      <c r="G67" s="817" t="s">
        <v>687</v>
      </c>
      <c r="H67" s="803">
        <v>1000</v>
      </c>
      <c r="I67" s="804" t="str">
        <f t="shared" si="2"/>
        <v>ห.จ.ก. สกุลทองทับกวาง จ.สระบุรี, 1000 บาท</v>
      </c>
      <c r="J67" s="805" t="s">
        <v>687</v>
      </c>
      <c r="K67" s="806">
        <v>1000</v>
      </c>
      <c r="L67" s="801"/>
      <c r="M67" s="807"/>
      <c r="N67" s="831"/>
      <c r="O67" s="787"/>
      <c r="P67" s="788"/>
      <c r="Q67" s="788"/>
      <c r="R67" s="788"/>
      <c r="S67" s="788"/>
      <c r="T67" s="788"/>
      <c r="U67" s="788"/>
      <c r="V67" s="788"/>
      <c r="W67" s="788"/>
      <c r="X67" s="788"/>
      <c r="Y67" s="788"/>
      <c r="Z67" s="788"/>
      <c r="AA67" s="788"/>
      <c r="AB67" s="788"/>
      <c r="AC67" s="788"/>
      <c r="AD67" s="788"/>
      <c r="AE67" s="788"/>
      <c r="AF67" s="788"/>
      <c r="AG67" s="788"/>
      <c r="AH67" s="788"/>
    </row>
    <row r="68" spans="1:34" s="809" customFormat="1" ht="60.75" x14ac:dyDescent="0.5">
      <c r="A68" s="797">
        <v>29</v>
      </c>
      <c r="B68" s="798" t="s">
        <v>688</v>
      </c>
      <c r="C68" s="829">
        <v>21500</v>
      </c>
      <c r="D68" s="799">
        <f t="shared" si="0"/>
        <v>21500</v>
      </c>
      <c r="E68" s="800" t="s">
        <v>25</v>
      </c>
      <c r="F68" s="801" t="str">
        <f t="shared" si="1"/>
        <v>ร้าน เจ.เอ็น.พี. กรุ๊ป, 21500 บาท</v>
      </c>
      <c r="G68" s="817" t="s">
        <v>664</v>
      </c>
      <c r="H68" s="803">
        <v>21500</v>
      </c>
      <c r="I68" s="804" t="str">
        <f t="shared" si="2"/>
        <v>ร้าน เจ.เอ็น.พี. กรุ๊ป, 21500 บาท</v>
      </c>
      <c r="J68" s="805" t="s">
        <v>664</v>
      </c>
      <c r="K68" s="806">
        <v>21500</v>
      </c>
      <c r="L68" s="801" t="s">
        <v>28</v>
      </c>
      <c r="M68" s="830" t="s">
        <v>95</v>
      </c>
      <c r="N68" s="831" t="s">
        <v>689</v>
      </c>
      <c r="O68" s="787"/>
      <c r="P68" s="788"/>
      <c r="Q68" s="788"/>
      <c r="R68" s="788"/>
      <c r="S68" s="788"/>
      <c r="T68" s="788"/>
      <c r="U68" s="788"/>
      <c r="V68" s="788"/>
      <c r="W68" s="788"/>
      <c r="X68" s="788"/>
      <c r="Y68" s="788"/>
      <c r="Z68" s="788"/>
      <c r="AA68" s="788"/>
      <c r="AB68" s="788"/>
      <c r="AC68" s="788"/>
      <c r="AD68" s="788"/>
      <c r="AE68" s="788"/>
      <c r="AF68" s="788"/>
      <c r="AG68" s="788"/>
      <c r="AH68" s="788"/>
    </row>
    <row r="69" spans="1:34" s="809" customFormat="1" ht="70.5" customHeight="1" x14ac:dyDescent="0.5">
      <c r="A69" s="797">
        <v>30</v>
      </c>
      <c r="B69" s="798" t="s">
        <v>690</v>
      </c>
      <c r="C69" s="829">
        <v>7000</v>
      </c>
      <c r="D69" s="799">
        <f t="shared" si="0"/>
        <v>7000</v>
      </c>
      <c r="E69" s="800" t="s">
        <v>25</v>
      </c>
      <c r="F69" s="801" t="str">
        <f t="shared" si="1"/>
        <v>ร้านอาทรพาณิชย์, 6901.5 บาท</v>
      </c>
      <c r="G69" s="817" t="s">
        <v>93</v>
      </c>
      <c r="H69" s="803">
        <v>6901.5</v>
      </c>
      <c r="I69" s="804" t="str">
        <f t="shared" si="2"/>
        <v>ร้านอาทรพาณิชย์, 6901.5 บาท</v>
      </c>
      <c r="J69" s="805" t="s">
        <v>93</v>
      </c>
      <c r="K69" s="806">
        <v>6901.5</v>
      </c>
      <c r="L69" s="801" t="s">
        <v>28</v>
      </c>
      <c r="M69" s="830" t="s">
        <v>95</v>
      </c>
      <c r="N69" s="831" t="s">
        <v>691</v>
      </c>
      <c r="O69" s="787"/>
      <c r="P69" s="788"/>
      <c r="Q69" s="788"/>
      <c r="R69" s="788"/>
      <c r="S69" s="788"/>
      <c r="T69" s="788"/>
      <c r="U69" s="788"/>
      <c r="V69" s="788"/>
      <c r="W69" s="788"/>
      <c r="X69" s="788"/>
      <c r="Y69" s="788"/>
      <c r="Z69" s="788"/>
      <c r="AA69" s="788"/>
      <c r="AB69" s="788"/>
      <c r="AC69" s="788"/>
      <c r="AD69" s="788"/>
      <c r="AE69" s="788"/>
      <c r="AF69" s="788"/>
      <c r="AG69" s="788"/>
      <c r="AH69" s="788"/>
    </row>
    <row r="70" spans="1:34" s="809" customFormat="1" ht="60.75" x14ac:dyDescent="0.5">
      <c r="A70" s="797">
        <v>31</v>
      </c>
      <c r="B70" s="798" t="s">
        <v>692</v>
      </c>
      <c r="C70" s="829">
        <v>2500</v>
      </c>
      <c r="D70" s="799">
        <f t="shared" si="0"/>
        <v>2500</v>
      </c>
      <c r="E70" s="800" t="s">
        <v>25</v>
      </c>
      <c r="F70" s="801" t="str">
        <f t="shared" si="1"/>
        <v>ร้านเอนกสเตชั่นเนอรี่, 1433.8 บาท</v>
      </c>
      <c r="G70" s="817" t="s">
        <v>98</v>
      </c>
      <c r="H70" s="803">
        <v>1433.8</v>
      </c>
      <c r="I70" s="804" t="str">
        <f t="shared" si="2"/>
        <v>ร้านเอนกสเตชั่นเนอรี่, 1433.8 บาท</v>
      </c>
      <c r="J70" s="805" t="s">
        <v>98</v>
      </c>
      <c r="K70" s="806">
        <v>1433.8</v>
      </c>
      <c r="L70" s="801" t="s">
        <v>28</v>
      </c>
      <c r="M70" s="830" t="s">
        <v>95</v>
      </c>
      <c r="N70" s="831" t="s">
        <v>693</v>
      </c>
      <c r="O70" s="787"/>
      <c r="P70" s="788"/>
      <c r="Q70" s="788"/>
      <c r="R70" s="788"/>
      <c r="S70" s="788"/>
      <c r="T70" s="788"/>
      <c r="U70" s="788"/>
      <c r="V70" s="788"/>
      <c r="W70" s="788"/>
      <c r="X70" s="788"/>
      <c r="Y70" s="788"/>
      <c r="Z70" s="788"/>
      <c r="AA70" s="788"/>
      <c r="AB70" s="788"/>
      <c r="AC70" s="788"/>
      <c r="AD70" s="788"/>
      <c r="AE70" s="788"/>
      <c r="AF70" s="788"/>
      <c r="AG70" s="788"/>
      <c r="AH70" s="788"/>
    </row>
    <row r="71" spans="1:34" s="809" customFormat="1" ht="68.25" customHeight="1" x14ac:dyDescent="0.5">
      <c r="A71" s="797">
        <v>32</v>
      </c>
      <c r="B71" s="798" t="s">
        <v>694</v>
      </c>
      <c r="C71" s="829">
        <v>6100</v>
      </c>
      <c r="D71" s="799">
        <f t="shared" si="0"/>
        <v>6100</v>
      </c>
      <c r="E71" s="800" t="s">
        <v>25</v>
      </c>
      <c r="F71" s="801" t="str">
        <f t="shared" si="1"/>
        <v>ร้านเอนกสเตชั่นเนอรี่, 6061.55 บาท</v>
      </c>
      <c r="G71" s="817" t="s">
        <v>98</v>
      </c>
      <c r="H71" s="803">
        <v>6061.55</v>
      </c>
      <c r="I71" s="804" t="str">
        <f t="shared" si="2"/>
        <v>ร้านเอนกสเตชั่นเนอรี่, 6061.55 บาท</v>
      </c>
      <c r="J71" s="805" t="s">
        <v>98</v>
      </c>
      <c r="K71" s="806">
        <v>6061.55</v>
      </c>
      <c r="L71" s="801" t="s">
        <v>28</v>
      </c>
      <c r="M71" s="830" t="s">
        <v>95</v>
      </c>
      <c r="N71" s="831" t="s">
        <v>695</v>
      </c>
      <c r="O71" s="787"/>
      <c r="P71" s="788"/>
      <c r="Q71" s="788"/>
      <c r="R71" s="788"/>
      <c r="S71" s="788"/>
      <c r="T71" s="788"/>
      <c r="U71" s="788"/>
      <c r="V71" s="788"/>
      <c r="W71" s="788"/>
      <c r="X71" s="788"/>
      <c r="Y71" s="788"/>
      <c r="Z71" s="788"/>
      <c r="AA71" s="788"/>
      <c r="AB71" s="788"/>
      <c r="AC71" s="788"/>
      <c r="AD71" s="788"/>
      <c r="AE71" s="788"/>
      <c r="AF71" s="788"/>
      <c r="AG71" s="788"/>
      <c r="AH71" s="788"/>
    </row>
    <row r="72" spans="1:34" s="788" customFormat="1" ht="60.75" customHeight="1" x14ac:dyDescent="0.5">
      <c r="A72" s="797">
        <v>33</v>
      </c>
      <c r="B72" s="790" t="s">
        <v>696</v>
      </c>
      <c r="C72" s="834">
        <v>89100</v>
      </c>
      <c r="D72" s="791">
        <f t="shared" si="0"/>
        <v>89100</v>
      </c>
      <c r="E72" s="792" t="s">
        <v>25</v>
      </c>
      <c r="F72" s="778" t="str">
        <f t="shared" si="1"/>
        <v>ห้างหุ้นส่วนจำกัด เดอะ สกาย ซิสเต็มส์, 64863.4 บาท</v>
      </c>
      <c r="G72" s="813" t="s">
        <v>135</v>
      </c>
      <c r="H72" s="780">
        <v>64863.4</v>
      </c>
      <c r="I72" s="781" t="str">
        <f t="shared" si="2"/>
        <v>ห้างหุ้นส่วนจำกัด เดอะ สกาย ซิสเต็มส์, 64863.4 บาท</v>
      </c>
      <c r="J72" s="793" t="s">
        <v>135</v>
      </c>
      <c r="K72" s="794">
        <v>64863.4</v>
      </c>
      <c r="L72" s="778" t="s">
        <v>28</v>
      </c>
      <c r="M72" s="785" t="s">
        <v>95</v>
      </c>
      <c r="N72" s="835" t="s">
        <v>697</v>
      </c>
      <c r="O72" s="787"/>
    </row>
    <row r="73" spans="1:34" s="809" customFormat="1" ht="24" x14ac:dyDescent="0.5">
      <c r="A73" s="797"/>
      <c r="B73" s="798"/>
      <c r="C73" s="829"/>
      <c r="D73" s="799"/>
      <c r="E73" s="800"/>
      <c r="F73" s="801" t="str">
        <f t="shared" si="1"/>
        <v>ร้านเอนกสเตชั่นเนอรี่, 24182 บาท</v>
      </c>
      <c r="G73" s="817" t="s">
        <v>98</v>
      </c>
      <c r="H73" s="803">
        <v>24182</v>
      </c>
      <c r="I73" s="804" t="str">
        <f t="shared" si="2"/>
        <v>ร้านเอนกสเตชั่นเนอรี่, 24182 บาท</v>
      </c>
      <c r="J73" s="805" t="s">
        <v>98</v>
      </c>
      <c r="K73" s="806">
        <v>24182</v>
      </c>
      <c r="L73" s="801"/>
      <c r="M73" s="807"/>
      <c r="N73" s="831"/>
      <c r="O73" s="787"/>
      <c r="P73" s="788"/>
      <c r="Q73" s="788"/>
      <c r="R73" s="788"/>
      <c r="S73" s="788"/>
      <c r="T73" s="788"/>
      <c r="U73" s="788"/>
      <c r="V73" s="788"/>
      <c r="W73" s="788"/>
      <c r="X73" s="788"/>
      <c r="Y73" s="788"/>
      <c r="Z73" s="788"/>
      <c r="AA73" s="788"/>
      <c r="AB73" s="788"/>
      <c r="AC73" s="788"/>
      <c r="AD73" s="788"/>
      <c r="AE73" s="788"/>
      <c r="AF73" s="788"/>
      <c r="AG73" s="788"/>
      <c r="AH73" s="788"/>
    </row>
    <row r="74" spans="1:34" s="809" customFormat="1" ht="60.75" x14ac:dyDescent="0.5">
      <c r="A74" s="797">
        <v>34</v>
      </c>
      <c r="B74" s="798" t="s">
        <v>698</v>
      </c>
      <c r="C74" s="829">
        <v>5600</v>
      </c>
      <c r="D74" s="799">
        <f t="shared" ref="D74:D122" si="3">+C74</f>
        <v>5600</v>
      </c>
      <c r="E74" s="800" t="s">
        <v>25</v>
      </c>
      <c r="F74" s="801" t="str">
        <f t="shared" si="1"/>
        <v>ร้านเอนกสเตชั่นเนอรี่, 5553.3 บาท</v>
      </c>
      <c r="G74" s="817" t="s">
        <v>98</v>
      </c>
      <c r="H74" s="803">
        <v>5553.3</v>
      </c>
      <c r="I74" s="804" t="str">
        <f t="shared" si="2"/>
        <v>ร้านเอนกสเตชั่นเนอรี่, 5553.3 บาท</v>
      </c>
      <c r="J74" s="805" t="s">
        <v>98</v>
      </c>
      <c r="K74" s="806">
        <v>5553.3</v>
      </c>
      <c r="L74" s="801" t="s">
        <v>28</v>
      </c>
      <c r="M74" s="830" t="s">
        <v>95</v>
      </c>
      <c r="N74" s="831" t="s">
        <v>699</v>
      </c>
      <c r="O74" s="787"/>
      <c r="P74" s="788"/>
      <c r="Q74" s="788"/>
      <c r="R74" s="788"/>
      <c r="S74" s="788"/>
      <c r="T74" s="788"/>
      <c r="U74" s="788"/>
      <c r="V74" s="788"/>
      <c r="W74" s="788"/>
      <c r="X74" s="788"/>
      <c r="Y74" s="788"/>
      <c r="Z74" s="788"/>
      <c r="AA74" s="788"/>
      <c r="AB74" s="788"/>
      <c r="AC74" s="788"/>
      <c r="AD74" s="788"/>
      <c r="AE74" s="788"/>
      <c r="AF74" s="788"/>
      <c r="AG74" s="788"/>
      <c r="AH74" s="788"/>
    </row>
    <row r="75" spans="1:34" s="809" customFormat="1" ht="60.75" x14ac:dyDescent="0.5">
      <c r="A75" s="797">
        <v>35</v>
      </c>
      <c r="B75" s="798" t="s">
        <v>700</v>
      </c>
      <c r="C75" s="829">
        <v>5600</v>
      </c>
      <c r="D75" s="799">
        <f t="shared" si="3"/>
        <v>5600</v>
      </c>
      <c r="E75" s="800" t="s">
        <v>25</v>
      </c>
      <c r="F75" s="801" t="str">
        <f t="shared" ref="F75:F131" si="4">+G75&amp;", "&amp;H75&amp;" บาท"</f>
        <v>ร้านเอนกสเตชั่นเนอรี่, 5574.7 บาท</v>
      </c>
      <c r="G75" s="817" t="s">
        <v>98</v>
      </c>
      <c r="H75" s="803">
        <v>5574.7</v>
      </c>
      <c r="I75" s="804" t="str">
        <f t="shared" ref="I75:I131" si="5">+J75&amp;", "&amp;K75&amp;" บาท"</f>
        <v>ร้านเอนกสเตชั่นเนอรี่, 5574.7 บาท</v>
      </c>
      <c r="J75" s="805" t="s">
        <v>98</v>
      </c>
      <c r="K75" s="806">
        <v>5574.7</v>
      </c>
      <c r="L75" s="801" t="s">
        <v>28</v>
      </c>
      <c r="M75" s="830" t="s">
        <v>95</v>
      </c>
      <c r="N75" s="831" t="s">
        <v>701</v>
      </c>
      <c r="O75" s="787"/>
      <c r="P75" s="788"/>
      <c r="Q75" s="788"/>
      <c r="R75" s="788"/>
      <c r="S75" s="788"/>
      <c r="T75" s="788"/>
      <c r="U75" s="788"/>
      <c r="V75" s="788"/>
      <c r="W75" s="788"/>
      <c r="X75" s="788"/>
      <c r="Y75" s="788"/>
      <c r="Z75" s="788"/>
      <c r="AA75" s="788"/>
      <c r="AB75" s="788"/>
      <c r="AC75" s="788"/>
      <c r="AD75" s="788"/>
      <c r="AE75" s="788"/>
      <c r="AF75" s="788"/>
      <c r="AG75" s="788"/>
      <c r="AH75" s="788"/>
    </row>
    <row r="76" spans="1:34" s="809" customFormat="1" ht="68.25" customHeight="1" x14ac:dyDescent="0.5">
      <c r="A76" s="797">
        <v>36</v>
      </c>
      <c r="B76" s="798" t="s">
        <v>702</v>
      </c>
      <c r="C76" s="829">
        <v>5600</v>
      </c>
      <c r="D76" s="799">
        <f t="shared" si="3"/>
        <v>5600</v>
      </c>
      <c r="E76" s="800" t="s">
        <v>25</v>
      </c>
      <c r="F76" s="801" t="str">
        <f t="shared" si="4"/>
        <v>ร้าน เจ.เอ็น.พี. กรุ๊ป, 5600 บาท</v>
      </c>
      <c r="G76" s="817" t="s">
        <v>664</v>
      </c>
      <c r="H76" s="803">
        <v>5600</v>
      </c>
      <c r="I76" s="804" t="str">
        <f t="shared" si="5"/>
        <v>ร้าน เจ.เอ็น.พี. กรุ๊ป, 5600 บาท</v>
      </c>
      <c r="J76" s="805" t="s">
        <v>664</v>
      </c>
      <c r="K76" s="806">
        <v>5600</v>
      </c>
      <c r="L76" s="801" t="s">
        <v>28</v>
      </c>
      <c r="M76" s="830" t="s">
        <v>95</v>
      </c>
      <c r="N76" s="831" t="s">
        <v>703</v>
      </c>
      <c r="O76" s="787"/>
      <c r="P76" s="788"/>
      <c r="Q76" s="788"/>
      <c r="R76" s="788"/>
      <c r="S76" s="788"/>
      <c r="T76" s="788"/>
      <c r="U76" s="788"/>
      <c r="V76" s="788"/>
      <c r="W76" s="788"/>
      <c r="X76" s="788"/>
      <c r="Y76" s="788"/>
      <c r="Z76" s="788"/>
      <c r="AA76" s="788"/>
      <c r="AB76" s="788"/>
      <c r="AC76" s="788"/>
      <c r="AD76" s="788"/>
      <c r="AE76" s="788"/>
      <c r="AF76" s="788"/>
      <c r="AG76" s="788"/>
      <c r="AH76" s="788"/>
    </row>
    <row r="77" spans="1:34" s="809" customFormat="1" ht="81.75" customHeight="1" x14ac:dyDescent="0.5">
      <c r="A77" s="797">
        <v>37</v>
      </c>
      <c r="B77" s="798" t="s">
        <v>704</v>
      </c>
      <c r="C77" s="829">
        <v>3800</v>
      </c>
      <c r="D77" s="799">
        <f t="shared" si="3"/>
        <v>3800</v>
      </c>
      <c r="E77" s="800" t="s">
        <v>25</v>
      </c>
      <c r="F77" s="801" t="str">
        <f t="shared" si="4"/>
        <v>บริษัท จัสมิน จีนิค จำกัด, 3800 บาท</v>
      </c>
      <c r="G77" s="817" t="s">
        <v>705</v>
      </c>
      <c r="H77" s="803">
        <v>3800</v>
      </c>
      <c r="I77" s="804" t="str">
        <f t="shared" si="5"/>
        <v>บริษัท จัสมิน จีนิค จำกัด, 3800 บาท</v>
      </c>
      <c r="J77" s="805" t="s">
        <v>705</v>
      </c>
      <c r="K77" s="806">
        <v>3800</v>
      </c>
      <c r="L77" s="801" t="s">
        <v>28</v>
      </c>
      <c r="M77" s="830" t="s">
        <v>95</v>
      </c>
      <c r="N77" s="831" t="s">
        <v>706</v>
      </c>
      <c r="O77" s="787"/>
      <c r="P77" s="788"/>
      <c r="Q77" s="788"/>
      <c r="R77" s="788"/>
      <c r="S77" s="788"/>
      <c r="T77" s="788"/>
      <c r="U77" s="788"/>
      <c r="V77" s="788"/>
      <c r="W77" s="788"/>
      <c r="X77" s="788"/>
      <c r="Y77" s="788"/>
      <c r="Z77" s="788"/>
      <c r="AA77" s="788"/>
      <c r="AB77" s="788"/>
      <c r="AC77" s="788"/>
      <c r="AD77" s="788"/>
      <c r="AE77" s="788"/>
      <c r="AF77" s="788"/>
      <c r="AG77" s="788"/>
      <c r="AH77" s="788"/>
    </row>
    <row r="78" spans="1:34" s="809" customFormat="1" ht="69.75" customHeight="1" x14ac:dyDescent="0.5">
      <c r="A78" s="797">
        <v>38</v>
      </c>
      <c r="B78" s="798" t="s">
        <v>707</v>
      </c>
      <c r="C78" s="829">
        <v>2500</v>
      </c>
      <c r="D78" s="799">
        <f t="shared" si="3"/>
        <v>2500</v>
      </c>
      <c r="E78" s="800" t="s">
        <v>25</v>
      </c>
      <c r="F78" s="801" t="str">
        <f t="shared" si="4"/>
        <v>ร้านเบญจรงค์ สวนจตุจักร, 2500 บาท</v>
      </c>
      <c r="G78" s="817" t="s">
        <v>708</v>
      </c>
      <c r="H78" s="803">
        <v>2500</v>
      </c>
      <c r="I78" s="804" t="str">
        <f t="shared" si="5"/>
        <v>ร้านเบญจรงค์ สวนจตุจักร, 2500 บาท</v>
      </c>
      <c r="J78" s="805" t="s">
        <v>708</v>
      </c>
      <c r="K78" s="806">
        <v>2500</v>
      </c>
      <c r="L78" s="801" t="s">
        <v>28</v>
      </c>
      <c r="M78" s="830" t="s">
        <v>95</v>
      </c>
      <c r="N78" s="831" t="s">
        <v>709</v>
      </c>
      <c r="O78" s="787"/>
      <c r="P78" s="788"/>
      <c r="Q78" s="788"/>
      <c r="R78" s="788"/>
      <c r="S78" s="788"/>
      <c r="T78" s="788"/>
      <c r="U78" s="788"/>
      <c r="V78" s="788"/>
      <c r="W78" s="788"/>
      <c r="X78" s="788"/>
      <c r="Y78" s="788"/>
      <c r="Z78" s="788"/>
      <c r="AA78" s="788"/>
      <c r="AB78" s="788"/>
      <c r="AC78" s="788"/>
      <c r="AD78" s="788"/>
      <c r="AE78" s="788"/>
      <c r="AF78" s="788"/>
      <c r="AG78" s="788"/>
      <c r="AH78" s="788"/>
    </row>
    <row r="79" spans="1:34" s="809" customFormat="1" ht="77.25" customHeight="1" x14ac:dyDescent="0.5">
      <c r="A79" s="797">
        <v>39</v>
      </c>
      <c r="B79" s="798" t="s">
        <v>710</v>
      </c>
      <c r="C79" s="829">
        <v>9800</v>
      </c>
      <c r="D79" s="799">
        <f t="shared" si="3"/>
        <v>9800</v>
      </c>
      <c r="E79" s="800" t="s">
        <v>25</v>
      </c>
      <c r="F79" s="801" t="str">
        <f t="shared" si="4"/>
        <v>บริษัท กรีนเวิลด์ แมนูแฟคทอรี่ จำกัด, 9800 บาท</v>
      </c>
      <c r="G79" s="817" t="s">
        <v>711</v>
      </c>
      <c r="H79" s="803">
        <v>9800</v>
      </c>
      <c r="I79" s="804" t="str">
        <f t="shared" si="5"/>
        <v>บริษัท กรีนเวิลด์ แมนูแฟคทอรี่ จำกัด, 9800 บาท</v>
      </c>
      <c r="J79" s="805" t="s">
        <v>711</v>
      </c>
      <c r="K79" s="806">
        <v>9800</v>
      </c>
      <c r="L79" s="801" t="s">
        <v>28</v>
      </c>
      <c r="M79" s="830" t="s">
        <v>95</v>
      </c>
      <c r="N79" s="831" t="s">
        <v>712</v>
      </c>
      <c r="O79" s="787"/>
      <c r="P79" s="788"/>
      <c r="Q79" s="788"/>
      <c r="R79" s="788"/>
      <c r="S79" s="788"/>
      <c r="T79" s="788"/>
      <c r="U79" s="788"/>
      <c r="V79" s="788"/>
      <c r="W79" s="788"/>
      <c r="X79" s="788"/>
      <c r="Y79" s="788"/>
      <c r="Z79" s="788"/>
      <c r="AA79" s="788"/>
      <c r="AB79" s="788"/>
      <c r="AC79" s="788"/>
      <c r="AD79" s="788"/>
      <c r="AE79" s="788"/>
      <c r="AF79" s="788"/>
      <c r="AG79" s="788"/>
      <c r="AH79" s="788"/>
    </row>
    <row r="80" spans="1:34" s="788" customFormat="1" ht="60.75" hidden="1" customHeight="1" x14ac:dyDescent="0.5">
      <c r="A80" s="789">
        <v>39</v>
      </c>
      <c r="B80" s="790" t="s">
        <v>272</v>
      </c>
      <c r="C80" s="791">
        <v>14600</v>
      </c>
      <c r="D80" s="791">
        <f t="shared" si="3"/>
        <v>14600</v>
      </c>
      <c r="E80" s="777" t="s">
        <v>25</v>
      </c>
      <c r="F80" s="778" t="str">
        <f t="shared" si="4"/>
        <v>ห้างหุ้นส่วนจำกัด สยามธุรภัณฑ์, 14600 บาท</v>
      </c>
      <c r="G80" s="816" t="s">
        <v>273</v>
      </c>
      <c r="H80" s="780">
        <v>14600</v>
      </c>
      <c r="I80" s="781" t="str">
        <f t="shared" si="5"/>
        <v>ห้างหุ้นส่วนจำกัด สยามธุรภัณฑ์, 14600 บาท</v>
      </c>
      <c r="J80" s="811" t="s">
        <v>273</v>
      </c>
      <c r="K80" s="794">
        <v>14600</v>
      </c>
      <c r="L80" s="789" t="s">
        <v>28</v>
      </c>
      <c r="M80" s="785" t="s">
        <v>95</v>
      </c>
      <c r="N80" s="836" t="s">
        <v>274</v>
      </c>
      <c r="O80" s="787"/>
    </row>
    <row r="81" spans="1:34" s="788" customFormat="1" ht="24" hidden="1" x14ac:dyDescent="0.5">
      <c r="A81" s="789"/>
      <c r="B81" s="790" t="s">
        <v>713</v>
      </c>
      <c r="C81" s="837"/>
      <c r="D81" s="791"/>
      <c r="E81" s="838"/>
      <c r="F81" s="778"/>
      <c r="G81" s="816"/>
      <c r="H81" s="839"/>
      <c r="I81" s="781"/>
      <c r="J81" s="840"/>
      <c r="K81" s="841"/>
      <c r="L81" s="842"/>
      <c r="M81" s="795"/>
      <c r="N81" s="843"/>
      <c r="O81" s="787"/>
    </row>
    <row r="82" spans="1:34" s="809" customFormat="1" ht="24" hidden="1" x14ac:dyDescent="0.5">
      <c r="A82" s="797"/>
      <c r="B82" s="844"/>
      <c r="C82" s="845"/>
      <c r="D82" s="799"/>
      <c r="E82" s="846"/>
      <c r="F82" s="801"/>
      <c r="G82" s="847"/>
      <c r="H82" s="848"/>
      <c r="I82" s="804"/>
      <c r="J82" s="849"/>
      <c r="K82" s="850"/>
      <c r="L82" s="851"/>
      <c r="M82" s="807"/>
      <c r="N82" s="852"/>
      <c r="O82" s="787"/>
      <c r="P82" s="788"/>
      <c r="Q82" s="788"/>
      <c r="R82" s="788"/>
      <c r="S82" s="788"/>
      <c r="T82" s="788"/>
      <c r="U82" s="788"/>
      <c r="V82" s="788"/>
      <c r="W82" s="788"/>
      <c r="X82" s="788"/>
      <c r="Y82" s="788"/>
      <c r="Z82" s="788"/>
      <c r="AA82" s="788"/>
      <c r="AB82" s="788"/>
      <c r="AC82" s="788"/>
      <c r="AD82" s="788"/>
      <c r="AE82" s="788"/>
      <c r="AF82" s="788"/>
      <c r="AG82" s="788"/>
      <c r="AH82" s="788"/>
    </row>
    <row r="83" spans="1:34" s="788" customFormat="1" ht="24" hidden="1" x14ac:dyDescent="0.5">
      <c r="A83" s="789">
        <v>40</v>
      </c>
      <c r="B83" s="790" t="s">
        <v>285</v>
      </c>
      <c r="C83" s="791">
        <v>2345</v>
      </c>
      <c r="D83" s="791">
        <f t="shared" si="3"/>
        <v>2345</v>
      </c>
      <c r="E83" s="810" t="s">
        <v>25</v>
      </c>
      <c r="F83" s="778" t="str">
        <f t="shared" si="4"/>
        <v>นายสมศักดิ์ รอบรู้, 2345 บาท</v>
      </c>
      <c r="G83" s="816" t="s">
        <v>283</v>
      </c>
      <c r="H83" s="780">
        <v>2345</v>
      </c>
      <c r="I83" s="781" t="str">
        <f t="shared" si="5"/>
        <v>นายสมศักดิ์ รอบรู้, 2345 บาท</v>
      </c>
      <c r="J83" s="811" t="s">
        <v>283</v>
      </c>
      <c r="K83" s="794">
        <v>2345</v>
      </c>
      <c r="L83" s="789" t="s">
        <v>28</v>
      </c>
      <c r="M83" s="785" t="s">
        <v>95</v>
      </c>
      <c r="N83" s="836" t="s">
        <v>286</v>
      </c>
      <c r="O83" s="787"/>
    </row>
    <row r="84" spans="1:34" s="788" customFormat="1" ht="24" hidden="1" x14ac:dyDescent="0.5">
      <c r="A84" s="789"/>
      <c r="B84" s="790" t="s">
        <v>714</v>
      </c>
      <c r="C84" s="837"/>
      <c r="D84" s="791"/>
      <c r="E84" s="838"/>
      <c r="F84" s="778"/>
      <c r="G84" s="816"/>
      <c r="H84" s="839"/>
      <c r="I84" s="781"/>
      <c r="J84" s="840"/>
      <c r="K84" s="841"/>
      <c r="L84" s="842"/>
      <c r="M84" s="795"/>
      <c r="N84" s="836"/>
      <c r="O84" s="787"/>
    </row>
    <row r="85" spans="1:34" s="809" customFormat="1" ht="24" hidden="1" x14ac:dyDescent="0.5">
      <c r="A85" s="797"/>
      <c r="B85" s="844"/>
      <c r="C85" s="845"/>
      <c r="D85" s="799"/>
      <c r="E85" s="846"/>
      <c r="F85" s="801"/>
      <c r="G85" s="847"/>
      <c r="H85" s="848"/>
      <c r="I85" s="804"/>
      <c r="J85" s="849"/>
      <c r="K85" s="850"/>
      <c r="L85" s="851"/>
      <c r="M85" s="807"/>
      <c r="N85" s="852"/>
      <c r="O85" s="787"/>
      <c r="P85" s="788"/>
      <c r="Q85" s="788"/>
      <c r="R85" s="788"/>
      <c r="S85" s="788"/>
      <c r="T85" s="788"/>
      <c r="U85" s="788"/>
      <c r="V85" s="788"/>
      <c r="W85" s="788"/>
      <c r="X85" s="788"/>
      <c r="Y85" s="788"/>
      <c r="Z85" s="788"/>
      <c r="AA85" s="788"/>
      <c r="AB85" s="788"/>
      <c r="AC85" s="788"/>
      <c r="AD85" s="788"/>
      <c r="AE85" s="788"/>
      <c r="AF85" s="788"/>
      <c r="AG85" s="788"/>
      <c r="AH85" s="788"/>
    </row>
    <row r="86" spans="1:34" s="788" customFormat="1" ht="24" x14ac:dyDescent="0.5">
      <c r="A86" s="789">
        <v>40</v>
      </c>
      <c r="B86" s="790" t="s">
        <v>715</v>
      </c>
      <c r="C86" s="791">
        <v>3200</v>
      </c>
      <c r="D86" s="791">
        <f t="shared" si="3"/>
        <v>3200</v>
      </c>
      <c r="E86" s="810" t="s">
        <v>25</v>
      </c>
      <c r="F86" s="778" t="str">
        <f t="shared" si="4"/>
        <v>ร้าน เอ.โอ.ดี ซัพพลาย, 3200 บาท</v>
      </c>
      <c r="G86" s="816" t="s">
        <v>324</v>
      </c>
      <c r="H86" s="780">
        <v>3200</v>
      </c>
      <c r="I86" s="781" t="str">
        <f t="shared" si="5"/>
        <v>ร้าน เอ.โอ.ดี ซัพพลาย, 3200 บาท</v>
      </c>
      <c r="J86" s="811" t="s">
        <v>324</v>
      </c>
      <c r="K86" s="794">
        <v>3200</v>
      </c>
      <c r="L86" s="789" t="s">
        <v>28</v>
      </c>
      <c r="M86" s="853" t="str">
        <f>+N86</f>
        <v xml:space="preserve">  ใบสั่งจ้าง   15/2568  ลว.  2 ม.ค. 68</v>
      </c>
      <c r="N86" s="836" t="s">
        <v>716</v>
      </c>
      <c r="O86" s="787"/>
    </row>
    <row r="87" spans="1:34" s="809" customFormat="1" ht="24" x14ac:dyDescent="0.5">
      <c r="A87" s="797"/>
      <c r="B87" s="798"/>
      <c r="C87" s="845"/>
      <c r="D87" s="799"/>
      <c r="E87" s="846"/>
      <c r="F87" s="801"/>
      <c r="G87" s="847"/>
      <c r="H87" s="848"/>
      <c r="I87" s="804"/>
      <c r="J87" s="849"/>
      <c r="K87" s="850"/>
      <c r="L87" s="851"/>
      <c r="M87" s="851"/>
      <c r="N87" s="852"/>
      <c r="O87" s="787"/>
      <c r="P87" s="788"/>
      <c r="Q87" s="788"/>
      <c r="R87" s="788"/>
      <c r="S87" s="788"/>
      <c r="T87" s="788"/>
      <c r="U87" s="788"/>
      <c r="V87" s="788"/>
      <c r="W87" s="788"/>
      <c r="X87" s="788"/>
      <c r="Y87" s="788"/>
      <c r="Z87" s="788"/>
      <c r="AA87" s="788"/>
      <c r="AB87" s="788"/>
      <c r="AC87" s="788"/>
      <c r="AD87" s="788"/>
      <c r="AE87" s="788"/>
      <c r="AF87" s="788"/>
      <c r="AG87" s="788"/>
      <c r="AH87" s="788"/>
    </row>
    <row r="88" spans="1:34" s="788" customFormat="1" ht="24" hidden="1" x14ac:dyDescent="0.5">
      <c r="A88" s="789">
        <v>42</v>
      </c>
      <c r="B88" s="790" t="s">
        <v>717</v>
      </c>
      <c r="C88" s="791">
        <v>1620</v>
      </c>
      <c r="D88" s="791">
        <f t="shared" si="3"/>
        <v>1620</v>
      </c>
      <c r="E88" s="810" t="s">
        <v>25</v>
      </c>
      <c r="F88" s="778" t="str">
        <f t="shared" si="4"/>
        <v>นายสมศักดิ์ รอบรู้, 1620 บาท</v>
      </c>
      <c r="G88" s="816" t="s">
        <v>283</v>
      </c>
      <c r="H88" s="780">
        <v>1620</v>
      </c>
      <c r="I88" s="781" t="str">
        <f t="shared" si="5"/>
        <v>นายสมศักดิ์ รอบรู้, 1620 บาท</v>
      </c>
      <c r="J88" s="811" t="s">
        <v>283</v>
      </c>
      <c r="K88" s="794">
        <v>1620</v>
      </c>
      <c r="L88" s="789" t="s">
        <v>28</v>
      </c>
      <c r="M88" s="785" t="s">
        <v>95</v>
      </c>
      <c r="N88" s="836" t="s">
        <v>284</v>
      </c>
      <c r="O88" s="787"/>
    </row>
    <row r="89" spans="1:34" s="788" customFormat="1" ht="24" hidden="1" x14ac:dyDescent="0.5">
      <c r="A89" s="789"/>
      <c r="B89" s="790" t="s">
        <v>322</v>
      </c>
      <c r="C89" s="837"/>
      <c r="D89" s="791"/>
      <c r="E89" s="838"/>
      <c r="F89" s="778"/>
      <c r="G89" s="816"/>
      <c r="H89" s="839"/>
      <c r="I89" s="781"/>
      <c r="J89" s="840"/>
      <c r="K89" s="841"/>
      <c r="L89" s="842"/>
      <c r="M89" s="795"/>
      <c r="N89" s="843"/>
      <c r="O89" s="787"/>
    </row>
    <row r="90" spans="1:34" s="809" customFormat="1" ht="24" hidden="1" x14ac:dyDescent="0.5">
      <c r="A90" s="797"/>
      <c r="B90" s="844"/>
      <c r="C90" s="845"/>
      <c r="D90" s="799"/>
      <c r="E90" s="846"/>
      <c r="F90" s="801"/>
      <c r="G90" s="847"/>
      <c r="H90" s="848"/>
      <c r="I90" s="804"/>
      <c r="J90" s="849"/>
      <c r="K90" s="850"/>
      <c r="L90" s="851"/>
      <c r="M90" s="807"/>
      <c r="N90" s="852"/>
      <c r="O90" s="787"/>
      <c r="P90" s="788"/>
      <c r="Q90" s="788"/>
      <c r="R90" s="788"/>
      <c r="S90" s="788"/>
      <c r="T90" s="788"/>
      <c r="U90" s="788"/>
      <c r="V90" s="788"/>
      <c r="W90" s="788"/>
      <c r="X90" s="788"/>
      <c r="Y90" s="788"/>
      <c r="Z90" s="788"/>
      <c r="AA90" s="788"/>
      <c r="AB90" s="788"/>
      <c r="AC90" s="788"/>
      <c r="AD90" s="788"/>
      <c r="AE90" s="788"/>
      <c r="AF90" s="788"/>
      <c r="AG90" s="788"/>
      <c r="AH90" s="788"/>
    </row>
    <row r="91" spans="1:34" s="788" customFormat="1" ht="24" hidden="1" x14ac:dyDescent="0.5">
      <c r="A91" s="789">
        <v>43</v>
      </c>
      <c r="B91" s="790" t="s">
        <v>272</v>
      </c>
      <c r="C91" s="791">
        <v>14600</v>
      </c>
      <c r="D91" s="791">
        <f t="shared" si="3"/>
        <v>14600</v>
      </c>
      <c r="E91" s="810" t="s">
        <v>25</v>
      </c>
      <c r="F91" s="778" t="str">
        <f t="shared" si="4"/>
        <v>ห้างหุ้นส่วนจำกัด สยามธุรภัณฑ์, 14600 บาท</v>
      </c>
      <c r="G91" s="816" t="s">
        <v>273</v>
      </c>
      <c r="H91" s="780">
        <v>14600</v>
      </c>
      <c r="I91" s="781" t="str">
        <f t="shared" si="5"/>
        <v>ห้างหุ้นส่วนจำกัด สยามธุรภัณฑ์, 14600 บาท</v>
      </c>
      <c r="J91" s="811" t="s">
        <v>273</v>
      </c>
      <c r="K91" s="794">
        <v>14600</v>
      </c>
      <c r="L91" s="789" t="s">
        <v>28</v>
      </c>
      <c r="M91" s="785" t="s">
        <v>95</v>
      </c>
      <c r="N91" s="836" t="s">
        <v>274</v>
      </c>
      <c r="O91" s="787"/>
    </row>
    <row r="92" spans="1:34" s="788" customFormat="1" ht="24" hidden="1" x14ac:dyDescent="0.5">
      <c r="A92" s="789"/>
      <c r="B92" s="790" t="s">
        <v>718</v>
      </c>
      <c r="C92" s="837"/>
      <c r="D92" s="791"/>
      <c r="E92" s="838"/>
      <c r="F92" s="778"/>
      <c r="G92" s="816"/>
      <c r="H92" s="839"/>
      <c r="I92" s="781"/>
      <c r="J92" s="840"/>
      <c r="K92" s="841"/>
      <c r="L92" s="842"/>
      <c r="M92" s="795"/>
      <c r="N92" s="843"/>
      <c r="O92" s="787"/>
    </row>
    <row r="93" spans="1:34" s="809" customFormat="1" ht="24" hidden="1" x14ac:dyDescent="0.5">
      <c r="A93" s="797"/>
      <c r="B93" s="844"/>
      <c r="C93" s="845"/>
      <c r="D93" s="799"/>
      <c r="E93" s="846"/>
      <c r="F93" s="801"/>
      <c r="G93" s="847"/>
      <c r="H93" s="848"/>
      <c r="I93" s="804"/>
      <c r="J93" s="849"/>
      <c r="K93" s="850"/>
      <c r="L93" s="851"/>
      <c r="M93" s="807"/>
      <c r="N93" s="852"/>
      <c r="O93" s="787"/>
      <c r="P93" s="788"/>
      <c r="Q93" s="788"/>
      <c r="R93" s="788"/>
      <c r="S93" s="788"/>
      <c r="T93" s="788"/>
      <c r="U93" s="788"/>
      <c r="V93" s="788"/>
      <c r="W93" s="788"/>
      <c r="X93" s="788"/>
      <c r="Y93" s="788"/>
      <c r="Z93" s="788"/>
      <c r="AA93" s="788"/>
      <c r="AB93" s="788"/>
      <c r="AC93" s="788"/>
      <c r="AD93" s="788"/>
      <c r="AE93" s="788"/>
      <c r="AF93" s="788"/>
      <c r="AG93" s="788"/>
      <c r="AH93" s="788"/>
    </row>
    <row r="94" spans="1:34" s="788" customFormat="1" ht="24" customHeight="1" x14ac:dyDescent="0.5">
      <c r="A94" s="789">
        <v>41</v>
      </c>
      <c r="B94" s="790" t="s">
        <v>719</v>
      </c>
      <c r="C94" s="791">
        <v>17000</v>
      </c>
      <c r="D94" s="791">
        <f t="shared" si="3"/>
        <v>17000</v>
      </c>
      <c r="E94" s="810" t="s">
        <v>25</v>
      </c>
      <c r="F94" s="778" t="str">
        <f t="shared" si="4"/>
        <v>ร้าน เอ.โอ.ดี ซัพพลาย, 17000 บาท</v>
      </c>
      <c r="G94" s="816" t="s">
        <v>324</v>
      </c>
      <c r="H94" s="780">
        <v>17000</v>
      </c>
      <c r="I94" s="781" t="str">
        <f t="shared" si="5"/>
        <v>ร้าน เอ.โอ.ดี ซัพพลาย, 17000 บาท</v>
      </c>
      <c r="J94" s="811" t="s">
        <v>324</v>
      </c>
      <c r="K94" s="794">
        <v>17000</v>
      </c>
      <c r="L94" s="789" t="s">
        <v>28</v>
      </c>
      <c r="M94" s="795" t="s">
        <v>95</v>
      </c>
      <c r="N94" s="836" t="s">
        <v>720</v>
      </c>
      <c r="O94" s="787"/>
    </row>
    <row r="95" spans="1:34" s="809" customFormat="1" ht="43.5" customHeight="1" x14ac:dyDescent="0.5">
      <c r="A95" s="797"/>
      <c r="B95" s="798"/>
      <c r="C95" s="845"/>
      <c r="D95" s="799"/>
      <c r="E95" s="846"/>
      <c r="F95" s="801"/>
      <c r="G95" s="847"/>
      <c r="H95" s="848"/>
      <c r="I95" s="804"/>
      <c r="J95" s="849"/>
      <c r="K95" s="850"/>
      <c r="L95" s="851"/>
      <c r="M95" s="807"/>
      <c r="N95" s="852"/>
      <c r="O95" s="787"/>
      <c r="P95" s="788"/>
      <c r="Q95" s="788"/>
      <c r="R95" s="788"/>
      <c r="S95" s="788"/>
      <c r="T95" s="788"/>
      <c r="U95" s="788"/>
      <c r="V95" s="788"/>
      <c r="W95" s="788"/>
      <c r="X95" s="788"/>
      <c r="Y95" s="788"/>
      <c r="Z95" s="788"/>
      <c r="AA95" s="788"/>
      <c r="AB95" s="788"/>
      <c r="AC95" s="788"/>
      <c r="AD95" s="788"/>
      <c r="AE95" s="788"/>
      <c r="AF95" s="788"/>
      <c r="AG95" s="788"/>
      <c r="AH95" s="788"/>
    </row>
    <row r="96" spans="1:34" s="788" customFormat="1" ht="24" hidden="1" x14ac:dyDescent="0.5">
      <c r="A96" s="789">
        <v>45</v>
      </c>
      <c r="B96" s="790" t="s">
        <v>272</v>
      </c>
      <c r="C96" s="791">
        <v>14600</v>
      </c>
      <c r="D96" s="791">
        <f t="shared" si="3"/>
        <v>14600</v>
      </c>
      <c r="E96" s="810" t="s">
        <v>25</v>
      </c>
      <c r="F96" s="778" t="str">
        <f t="shared" si="4"/>
        <v>ห้างหุ้นส่วนจำกัด สยามธุรภัณฑ์, 14600 บาท</v>
      </c>
      <c r="G96" s="816" t="s">
        <v>273</v>
      </c>
      <c r="H96" s="780">
        <v>14600</v>
      </c>
      <c r="I96" s="781" t="str">
        <f t="shared" si="5"/>
        <v>ห้างหุ้นส่วนจำกัด สยามธุรภัณฑ์, 14600 บาท</v>
      </c>
      <c r="J96" s="811" t="s">
        <v>273</v>
      </c>
      <c r="K96" s="794">
        <v>14600</v>
      </c>
      <c r="L96" s="789" t="s">
        <v>28</v>
      </c>
      <c r="M96" s="795" t="s">
        <v>95</v>
      </c>
      <c r="N96" s="836" t="s">
        <v>274</v>
      </c>
      <c r="O96" s="787"/>
    </row>
    <row r="97" spans="1:34" s="809" customFormat="1" ht="24" hidden="1" x14ac:dyDescent="0.5">
      <c r="A97" s="797"/>
      <c r="B97" s="798" t="s">
        <v>597</v>
      </c>
      <c r="C97" s="799"/>
      <c r="D97" s="799"/>
      <c r="E97" s="831"/>
      <c r="F97" s="801"/>
      <c r="G97" s="847"/>
      <c r="H97" s="803"/>
      <c r="I97" s="804"/>
      <c r="J97" s="854"/>
      <c r="K97" s="806"/>
      <c r="L97" s="797"/>
      <c r="M97" s="807"/>
      <c r="N97" s="855"/>
      <c r="O97" s="787"/>
      <c r="P97" s="788"/>
      <c r="Q97" s="788"/>
      <c r="R97" s="788"/>
      <c r="S97" s="788"/>
      <c r="T97" s="788"/>
      <c r="U97" s="788"/>
      <c r="V97" s="788"/>
      <c r="W97" s="788"/>
      <c r="X97" s="788"/>
      <c r="Y97" s="788"/>
      <c r="Z97" s="788"/>
      <c r="AA97" s="788"/>
      <c r="AB97" s="788"/>
      <c r="AC97" s="788"/>
      <c r="AD97" s="788"/>
      <c r="AE97" s="788"/>
      <c r="AF97" s="788"/>
      <c r="AG97" s="788"/>
      <c r="AH97" s="788"/>
    </row>
    <row r="98" spans="1:34" s="788" customFormat="1" ht="30.75" customHeight="1" x14ac:dyDescent="0.5">
      <c r="A98" s="789">
        <v>42</v>
      </c>
      <c r="B98" s="790" t="s">
        <v>326</v>
      </c>
      <c r="C98" s="791">
        <v>3200</v>
      </c>
      <c r="D98" s="791">
        <f t="shared" si="3"/>
        <v>3200</v>
      </c>
      <c r="E98" s="810" t="s">
        <v>25</v>
      </c>
      <c r="F98" s="778" t="str">
        <f t="shared" si="4"/>
        <v>ร้าน เอ.โอ.ดี ซัพพลาย, 3200 บาท</v>
      </c>
      <c r="G98" s="816" t="s">
        <v>324</v>
      </c>
      <c r="H98" s="780">
        <v>3200</v>
      </c>
      <c r="I98" s="781" t="str">
        <f t="shared" si="5"/>
        <v>ร้าน เอ.โอ.ดี ซัพพลาย, 3200 บาท</v>
      </c>
      <c r="J98" s="811" t="s">
        <v>324</v>
      </c>
      <c r="K98" s="794">
        <v>3200</v>
      </c>
      <c r="L98" s="789" t="s">
        <v>28</v>
      </c>
      <c r="M98" s="856" t="str">
        <f>+N98</f>
        <v xml:space="preserve">   ใบสั่งจ้าง    89 /2568 ลว.  8 ม.ค. 68</v>
      </c>
      <c r="N98" s="836" t="s">
        <v>721</v>
      </c>
      <c r="O98" s="787"/>
    </row>
    <row r="99" spans="1:34" s="809" customFormat="1" ht="24" x14ac:dyDescent="0.5">
      <c r="A99" s="797"/>
      <c r="B99" s="798"/>
      <c r="C99" s="845"/>
      <c r="D99" s="799"/>
      <c r="E99" s="846"/>
      <c r="F99" s="801"/>
      <c r="G99" s="847"/>
      <c r="H99" s="848"/>
      <c r="I99" s="804"/>
      <c r="J99" s="849"/>
      <c r="K99" s="850"/>
      <c r="L99" s="851"/>
      <c r="M99" s="857"/>
      <c r="N99" s="852"/>
      <c r="O99" s="787"/>
      <c r="P99" s="788"/>
      <c r="Q99" s="788"/>
      <c r="R99" s="788"/>
      <c r="S99" s="788"/>
      <c r="T99" s="788"/>
      <c r="U99" s="788"/>
      <c r="V99" s="788"/>
      <c r="W99" s="788"/>
      <c r="X99" s="788"/>
      <c r="Y99" s="788"/>
      <c r="Z99" s="788"/>
      <c r="AA99" s="788"/>
      <c r="AB99" s="788"/>
      <c r="AC99" s="788"/>
      <c r="AD99" s="788"/>
      <c r="AE99" s="788"/>
      <c r="AF99" s="788"/>
      <c r="AG99" s="788"/>
      <c r="AH99" s="788"/>
    </row>
    <row r="100" spans="1:34" s="788" customFormat="1" ht="24" x14ac:dyDescent="0.5">
      <c r="A100" s="789">
        <v>43</v>
      </c>
      <c r="B100" s="790" t="s">
        <v>323</v>
      </c>
      <c r="C100" s="791">
        <v>600</v>
      </c>
      <c r="D100" s="791">
        <f t="shared" si="3"/>
        <v>600</v>
      </c>
      <c r="E100" s="810" t="s">
        <v>25</v>
      </c>
      <c r="F100" s="778" t="str">
        <f t="shared" si="4"/>
        <v>ร้าน เอ.โอ.ดี ซัพพลาย, 600 บาท</v>
      </c>
      <c r="G100" s="816" t="s">
        <v>324</v>
      </c>
      <c r="H100" s="780">
        <v>600</v>
      </c>
      <c r="I100" s="781" t="str">
        <f t="shared" si="5"/>
        <v>ร้าน เอ.โอ.ดี ซัพพลาย, 600 บาท</v>
      </c>
      <c r="J100" s="811" t="s">
        <v>324</v>
      </c>
      <c r="K100" s="794">
        <v>600</v>
      </c>
      <c r="L100" s="789" t="s">
        <v>28</v>
      </c>
      <c r="M100" s="856" t="str">
        <f>+N100</f>
        <v xml:space="preserve">    ใบสั่งจ้าง   90/2568  ลว.  8 ม.ค. 68</v>
      </c>
      <c r="N100" s="836" t="s">
        <v>722</v>
      </c>
      <c r="O100" s="787"/>
    </row>
    <row r="101" spans="1:34" s="809" customFormat="1" ht="37.5" customHeight="1" x14ac:dyDescent="0.5">
      <c r="A101" s="797"/>
      <c r="B101" s="798"/>
      <c r="C101" s="845"/>
      <c r="D101" s="799"/>
      <c r="E101" s="846"/>
      <c r="F101" s="801"/>
      <c r="G101" s="847"/>
      <c r="H101" s="848"/>
      <c r="I101" s="804"/>
      <c r="J101" s="849"/>
      <c r="K101" s="850"/>
      <c r="L101" s="851"/>
      <c r="M101" s="851"/>
      <c r="N101" s="852"/>
      <c r="O101" s="787"/>
      <c r="P101" s="788"/>
      <c r="Q101" s="788"/>
      <c r="R101" s="788"/>
      <c r="S101" s="788"/>
      <c r="T101" s="788"/>
      <c r="U101" s="788"/>
      <c r="V101" s="788"/>
      <c r="W101" s="788"/>
      <c r="X101" s="788"/>
      <c r="Y101" s="788"/>
      <c r="Z101" s="788"/>
      <c r="AA101" s="788"/>
      <c r="AB101" s="788"/>
      <c r="AC101" s="788"/>
      <c r="AD101" s="788"/>
      <c r="AE101" s="788"/>
      <c r="AF101" s="788"/>
      <c r="AG101" s="788"/>
      <c r="AH101" s="788"/>
    </row>
    <row r="102" spans="1:34" s="788" customFormat="1" ht="24" x14ac:dyDescent="0.5">
      <c r="A102" s="789">
        <v>44</v>
      </c>
      <c r="B102" s="790" t="s">
        <v>335</v>
      </c>
      <c r="C102" s="791">
        <v>5885</v>
      </c>
      <c r="D102" s="791">
        <f t="shared" si="3"/>
        <v>5885</v>
      </c>
      <c r="E102" s="810" t="s">
        <v>25</v>
      </c>
      <c r="F102" s="778" t="str">
        <f t="shared" si="4"/>
        <v>บริษัท ธนสรณ์วิศวกรรม จำกัด, 5885 บาท</v>
      </c>
      <c r="G102" s="816" t="s">
        <v>105</v>
      </c>
      <c r="H102" s="780">
        <v>5885</v>
      </c>
      <c r="I102" s="781" t="str">
        <f t="shared" si="5"/>
        <v>บริษัท ธนสรณ์วิศวกรรม จำกัด, 5885 บาท</v>
      </c>
      <c r="J102" s="811" t="s">
        <v>105</v>
      </c>
      <c r="K102" s="794">
        <v>5885</v>
      </c>
      <c r="L102" s="789" t="s">
        <v>28</v>
      </c>
      <c r="M102" s="795" t="s">
        <v>95</v>
      </c>
      <c r="N102" s="836" t="s">
        <v>723</v>
      </c>
      <c r="O102" s="787"/>
    </row>
    <row r="103" spans="1:34" s="809" customFormat="1" ht="48" customHeight="1" x14ac:dyDescent="0.5">
      <c r="A103" s="797"/>
      <c r="B103" s="798"/>
      <c r="C103" s="845"/>
      <c r="D103" s="799"/>
      <c r="E103" s="846"/>
      <c r="F103" s="801"/>
      <c r="G103" s="858"/>
      <c r="H103" s="848"/>
      <c r="I103" s="804"/>
      <c r="J103" s="849"/>
      <c r="K103" s="850"/>
      <c r="L103" s="851"/>
      <c r="M103" s="807"/>
      <c r="N103" s="852"/>
      <c r="O103" s="787"/>
      <c r="P103" s="788"/>
      <c r="Q103" s="788"/>
      <c r="R103" s="788"/>
      <c r="S103" s="788"/>
      <c r="T103" s="788"/>
      <c r="U103" s="788"/>
      <c r="V103" s="788"/>
      <c r="W103" s="788"/>
      <c r="X103" s="788"/>
      <c r="Y103" s="788"/>
      <c r="Z103" s="788"/>
      <c r="AA103" s="788"/>
      <c r="AB103" s="788"/>
      <c r="AC103" s="788"/>
      <c r="AD103" s="788"/>
      <c r="AE103" s="788"/>
      <c r="AF103" s="788"/>
      <c r="AG103" s="788"/>
      <c r="AH103" s="788"/>
    </row>
    <row r="104" spans="1:34" s="788" customFormat="1" ht="24" x14ac:dyDescent="0.5">
      <c r="A104" s="789">
        <v>45</v>
      </c>
      <c r="B104" s="790" t="s">
        <v>724</v>
      </c>
      <c r="C104" s="791">
        <v>2800</v>
      </c>
      <c r="D104" s="791">
        <f t="shared" si="3"/>
        <v>2800</v>
      </c>
      <c r="E104" s="810" t="s">
        <v>25</v>
      </c>
      <c r="F104" s="778" t="str">
        <f t="shared" si="4"/>
        <v>ร้าน เอ.โอ.ดี ซัพพลาย, 2800 บาท</v>
      </c>
      <c r="G104" s="816" t="s">
        <v>324</v>
      </c>
      <c r="H104" s="780">
        <v>2800</v>
      </c>
      <c r="I104" s="781" t="str">
        <f t="shared" si="5"/>
        <v>ร้าน เอ.โอ.ดี ซัพพลาย, 2800 บาท</v>
      </c>
      <c r="J104" s="811" t="s">
        <v>324</v>
      </c>
      <c r="K104" s="794">
        <v>2800</v>
      </c>
      <c r="L104" s="789" t="s">
        <v>28</v>
      </c>
      <c r="M104" s="795" t="s">
        <v>95</v>
      </c>
      <c r="N104" s="836" t="s">
        <v>725</v>
      </c>
      <c r="O104" s="787"/>
    </row>
    <row r="105" spans="1:34" s="809" customFormat="1" ht="39.75" customHeight="1" x14ac:dyDescent="0.5">
      <c r="A105" s="797"/>
      <c r="B105" s="798"/>
      <c r="C105" s="845"/>
      <c r="D105" s="799"/>
      <c r="E105" s="846"/>
      <c r="F105" s="801"/>
      <c r="G105" s="847"/>
      <c r="H105" s="848"/>
      <c r="I105" s="804"/>
      <c r="J105" s="849"/>
      <c r="K105" s="850"/>
      <c r="L105" s="851"/>
      <c r="M105" s="807"/>
      <c r="N105" s="852"/>
      <c r="O105" s="787"/>
      <c r="P105" s="788"/>
      <c r="Q105" s="788"/>
      <c r="R105" s="788"/>
      <c r="S105" s="788"/>
      <c r="T105" s="788"/>
      <c r="U105" s="788"/>
      <c r="V105" s="788"/>
      <c r="W105" s="788"/>
      <c r="X105" s="788"/>
      <c r="Y105" s="788"/>
      <c r="Z105" s="788"/>
      <c r="AA105" s="788"/>
      <c r="AB105" s="788"/>
      <c r="AC105" s="788"/>
      <c r="AD105" s="788"/>
      <c r="AE105" s="788"/>
      <c r="AF105" s="788"/>
      <c r="AG105" s="788"/>
      <c r="AH105" s="788"/>
    </row>
    <row r="106" spans="1:34" s="788" customFormat="1" ht="24" x14ac:dyDescent="0.5">
      <c r="A106" s="789">
        <v>46</v>
      </c>
      <c r="B106" s="790" t="s">
        <v>335</v>
      </c>
      <c r="C106" s="791">
        <v>19474</v>
      </c>
      <c r="D106" s="791">
        <f t="shared" si="3"/>
        <v>19474</v>
      </c>
      <c r="E106" s="810" t="s">
        <v>25</v>
      </c>
      <c r="F106" s="778" t="str">
        <f t="shared" si="4"/>
        <v>บริษัท ธนสรณ์วิศวกรรม จำกัด, 19474 บาท</v>
      </c>
      <c r="G106" s="816" t="s">
        <v>105</v>
      </c>
      <c r="H106" s="780">
        <v>19474</v>
      </c>
      <c r="I106" s="781" t="str">
        <f t="shared" si="5"/>
        <v>บริษัท ธนสรณ์วิศวกรรม จำกัด, 19474 บาท</v>
      </c>
      <c r="J106" s="811" t="s">
        <v>105</v>
      </c>
      <c r="K106" s="794">
        <v>19474</v>
      </c>
      <c r="L106" s="789" t="s">
        <v>28</v>
      </c>
      <c r="M106" s="795" t="s">
        <v>95</v>
      </c>
      <c r="N106" s="836" t="s">
        <v>726</v>
      </c>
      <c r="O106" s="787"/>
    </row>
    <row r="107" spans="1:34" s="809" customFormat="1" ht="48.75" customHeight="1" x14ac:dyDescent="0.5">
      <c r="A107" s="797"/>
      <c r="B107" s="798"/>
      <c r="C107" s="845"/>
      <c r="D107" s="799"/>
      <c r="E107" s="831"/>
      <c r="F107" s="801"/>
      <c r="G107" s="847"/>
      <c r="H107" s="848"/>
      <c r="I107" s="804"/>
      <c r="J107" s="854"/>
      <c r="K107" s="850"/>
      <c r="L107" s="797"/>
      <c r="M107" s="807"/>
      <c r="N107" s="852"/>
      <c r="O107" s="787"/>
      <c r="P107" s="788"/>
      <c r="Q107" s="788"/>
      <c r="R107" s="788"/>
      <c r="S107" s="788"/>
      <c r="T107" s="788"/>
      <c r="U107" s="788"/>
      <c r="V107" s="788"/>
      <c r="W107" s="788"/>
      <c r="X107" s="788"/>
      <c r="Y107" s="788"/>
      <c r="Z107" s="788"/>
      <c r="AA107" s="788"/>
      <c r="AB107" s="788"/>
      <c r="AC107" s="788"/>
      <c r="AD107" s="788"/>
      <c r="AE107" s="788"/>
      <c r="AF107" s="788"/>
      <c r="AG107" s="788"/>
      <c r="AH107" s="788"/>
    </row>
    <row r="108" spans="1:34" s="788" customFormat="1" ht="24" customHeight="1" x14ac:dyDescent="0.5">
      <c r="A108" s="789">
        <v>47</v>
      </c>
      <c r="B108" s="790" t="s">
        <v>727</v>
      </c>
      <c r="C108" s="791">
        <v>3000</v>
      </c>
      <c r="D108" s="791">
        <f t="shared" si="3"/>
        <v>3000</v>
      </c>
      <c r="E108" s="810" t="s">
        <v>25</v>
      </c>
      <c r="F108" s="778" t="str">
        <f t="shared" si="4"/>
        <v>ร้าน เอ.โอ.ดี ซัพพลาย, 3000 บาท</v>
      </c>
      <c r="G108" s="816" t="s">
        <v>324</v>
      </c>
      <c r="H108" s="780">
        <v>3000</v>
      </c>
      <c r="I108" s="781" t="str">
        <f t="shared" si="5"/>
        <v>ร้าน เอ.โอ.ดี ซัพพลาย, 3000 บาท</v>
      </c>
      <c r="J108" s="811" t="s">
        <v>324</v>
      </c>
      <c r="K108" s="794">
        <v>3000</v>
      </c>
      <c r="L108" s="789" t="s">
        <v>28</v>
      </c>
      <c r="M108" s="795" t="s">
        <v>95</v>
      </c>
      <c r="N108" s="836" t="s">
        <v>728</v>
      </c>
      <c r="O108" s="787"/>
    </row>
    <row r="109" spans="1:34" s="788" customFormat="1" ht="24" x14ac:dyDescent="0.5">
      <c r="A109" s="789"/>
      <c r="B109" s="790"/>
      <c r="C109" s="837"/>
      <c r="D109" s="791"/>
      <c r="E109" s="838"/>
      <c r="F109" s="778"/>
      <c r="G109" s="859"/>
      <c r="H109" s="839"/>
      <c r="I109" s="781"/>
      <c r="J109" s="840"/>
      <c r="K109" s="841"/>
      <c r="L109" s="842"/>
      <c r="M109" s="795"/>
      <c r="N109" s="843"/>
      <c r="O109" s="787"/>
    </row>
    <row r="110" spans="1:34" s="809" customFormat="1" ht="24" x14ac:dyDescent="0.5">
      <c r="A110" s="797"/>
      <c r="B110" s="860"/>
      <c r="C110" s="845"/>
      <c r="D110" s="799"/>
      <c r="E110" s="846"/>
      <c r="F110" s="801"/>
      <c r="G110" s="858"/>
      <c r="H110" s="848"/>
      <c r="I110" s="804"/>
      <c r="J110" s="849"/>
      <c r="K110" s="850"/>
      <c r="L110" s="851"/>
      <c r="M110" s="807"/>
      <c r="N110" s="852"/>
      <c r="O110" s="787"/>
      <c r="P110" s="788"/>
      <c r="Q110" s="788"/>
      <c r="R110" s="788"/>
      <c r="S110" s="788"/>
      <c r="T110" s="788"/>
      <c r="U110" s="788"/>
      <c r="V110" s="788"/>
      <c r="W110" s="788"/>
      <c r="X110" s="788"/>
      <c r="Y110" s="788"/>
      <c r="Z110" s="788"/>
      <c r="AA110" s="788"/>
      <c r="AB110" s="788"/>
      <c r="AC110" s="788"/>
      <c r="AD110" s="788"/>
      <c r="AE110" s="788"/>
      <c r="AF110" s="788"/>
      <c r="AG110" s="788"/>
      <c r="AH110" s="788"/>
    </row>
    <row r="111" spans="1:34" s="788" customFormat="1" ht="24" x14ac:dyDescent="0.5">
      <c r="A111" s="789">
        <v>48</v>
      </c>
      <c r="B111" s="790" t="s">
        <v>729</v>
      </c>
      <c r="C111" s="791">
        <v>4500</v>
      </c>
      <c r="D111" s="791">
        <f t="shared" si="3"/>
        <v>4500</v>
      </c>
      <c r="E111" s="810" t="s">
        <v>25</v>
      </c>
      <c r="F111" s="778" t="str">
        <f t="shared" si="4"/>
        <v>ร้าน เอ.โอ.ดี ซัพพลาย, 4500 บาท</v>
      </c>
      <c r="G111" s="816" t="s">
        <v>324</v>
      </c>
      <c r="H111" s="780">
        <v>4500</v>
      </c>
      <c r="I111" s="781" t="str">
        <f t="shared" si="5"/>
        <v>ร้าน เอ.โอ.ดี ซัพพลาย, 4500 บาท</v>
      </c>
      <c r="J111" s="811" t="s">
        <v>324</v>
      </c>
      <c r="K111" s="794">
        <v>4500</v>
      </c>
      <c r="L111" s="789" t="s">
        <v>28</v>
      </c>
      <c r="M111" s="795" t="s">
        <v>95</v>
      </c>
      <c r="N111" s="836" t="s">
        <v>730</v>
      </c>
      <c r="O111" s="787"/>
    </row>
    <row r="112" spans="1:34" s="809" customFormat="1" ht="39.75" customHeight="1" x14ac:dyDescent="0.5">
      <c r="A112" s="797"/>
      <c r="B112" s="798"/>
      <c r="C112" s="799"/>
      <c r="D112" s="799"/>
      <c r="E112" s="831"/>
      <c r="F112" s="801"/>
      <c r="G112" s="847"/>
      <c r="H112" s="803"/>
      <c r="I112" s="804"/>
      <c r="J112" s="854"/>
      <c r="K112" s="806"/>
      <c r="L112" s="797"/>
      <c r="M112" s="807"/>
      <c r="N112" s="855"/>
      <c r="O112" s="787"/>
      <c r="P112" s="788"/>
      <c r="Q112" s="788"/>
      <c r="R112" s="788"/>
      <c r="S112" s="788"/>
      <c r="T112" s="788"/>
      <c r="U112" s="788"/>
      <c r="V112" s="788"/>
      <c r="W112" s="788"/>
      <c r="X112" s="788"/>
      <c r="Y112" s="788"/>
      <c r="Z112" s="788"/>
      <c r="AA112" s="788"/>
      <c r="AB112" s="788"/>
      <c r="AC112" s="788"/>
      <c r="AD112" s="788"/>
      <c r="AE112" s="788"/>
      <c r="AF112" s="788"/>
      <c r="AG112" s="788"/>
      <c r="AH112" s="788"/>
    </row>
    <row r="113" spans="1:34" s="788" customFormat="1" ht="24" x14ac:dyDescent="0.5">
      <c r="A113" s="789">
        <v>49</v>
      </c>
      <c r="B113" s="790" t="s">
        <v>731</v>
      </c>
      <c r="C113" s="791">
        <v>1000</v>
      </c>
      <c r="D113" s="791">
        <f t="shared" si="3"/>
        <v>1000</v>
      </c>
      <c r="E113" s="810" t="s">
        <v>25</v>
      </c>
      <c r="F113" s="778" t="str">
        <f t="shared" si="4"/>
        <v>ร้าน เอ.โอ.ดี ซัพพลาย, 1000 บาท</v>
      </c>
      <c r="G113" s="816" t="s">
        <v>324</v>
      </c>
      <c r="H113" s="780">
        <v>1000</v>
      </c>
      <c r="I113" s="781" t="str">
        <f t="shared" si="5"/>
        <v>ร้าน เอ.โอ.ดี ซัพพลาย, 1000 บาท</v>
      </c>
      <c r="J113" s="811" t="s">
        <v>324</v>
      </c>
      <c r="K113" s="794">
        <v>1000</v>
      </c>
      <c r="L113" s="789" t="s">
        <v>28</v>
      </c>
      <c r="M113" s="795" t="s">
        <v>95</v>
      </c>
      <c r="N113" s="836" t="s">
        <v>732</v>
      </c>
      <c r="O113" s="787"/>
    </row>
    <row r="114" spans="1:34" s="788" customFormat="1" ht="24" x14ac:dyDescent="0.5">
      <c r="A114" s="861"/>
      <c r="B114" s="862"/>
      <c r="C114" s="863"/>
      <c r="D114" s="791"/>
      <c r="E114" s="864"/>
      <c r="F114" s="778"/>
      <c r="G114" s="865"/>
      <c r="H114" s="866"/>
      <c r="I114" s="781"/>
      <c r="J114" s="867"/>
      <c r="K114" s="868"/>
      <c r="L114" s="869"/>
      <c r="M114" s="795"/>
      <c r="N114" s="870"/>
      <c r="O114" s="787"/>
    </row>
    <row r="115" spans="1:34" s="809" customFormat="1" ht="24" x14ac:dyDescent="0.5">
      <c r="A115" s="797"/>
      <c r="B115" s="860"/>
      <c r="C115" s="845"/>
      <c r="D115" s="799"/>
      <c r="E115" s="846"/>
      <c r="F115" s="801"/>
      <c r="G115" s="858"/>
      <c r="H115" s="848"/>
      <c r="I115" s="804"/>
      <c r="J115" s="849"/>
      <c r="K115" s="850"/>
      <c r="L115" s="851"/>
      <c r="M115" s="807"/>
      <c r="N115" s="852"/>
      <c r="O115" s="787"/>
      <c r="P115" s="788"/>
      <c r="Q115" s="788"/>
      <c r="R115" s="788"/>
      <c r="S115" s="788"/>
      <c r="T115" s="788"/>
      <c r="U115" s="788"/>
      <c r="V115" s="788"/>
      <c r="W115" s="788"/>
      <c r="X115" s="788"/>
      <c r="Y115" s="788"/>
      <c r="Z115" s="788"/>
      <c r="AA115" s="788"/>
      <c r="AB115" s="788"/>
      <c r="AC115" s="788"/>
      <c r="AD115" s="788"/>
      <c r="AE115" s="788"/>
      <c r="AF115" s="788"/>
      <c r="AG115" s="788"/>
      <c r="AH115" s="788"/>
    </row>
    <row r="116" spans="1:34" s="788" customFormat="1" ht="24" x14ac:dyDescent="0.5">
      <c r="A116" s="789">
        <v>50</v>
      </c>
      <c r="B116" s="790" t="s">
        <v>733</v>
      </c>
      <c r="C116" s="791">
        <v>800</v>
      </c>
      <c r="D116" s="791">
        <f t="shared" si="3"/>
        <v>800</v>
      </c>
      <c r="E116" s="810" t="s">
        <v>25</v>
      </c>
      <c r="F116" s="778" t="str">
        <f t="shared" si="4"/>
        <v>ร้าน เอ.โอ.ดี ซัพพลาย, 800 บาท</v>
      </c>
      <c r="G116" s="816" t="s">
        <v>324</v>
      </c>
      <c r="H116" s="780">
        <v>800</v>
      </c>
      <c r="I116" s="781" t="str">
        <f t="shared" si="5"/>
        <v>ร้าน เอ.โอ.ดี ซัพพลาย, 800 บาท</v>
      </c>
      <c r="J116" s="811" t="s">
        <v>324</v>
      </c>
      <c r="K116" s="794">
        <v>800</v>
      </c>
      <c r="L116" s="789" t="s">
        <v>28</v>
      </c>
      <c r="M116" s="795" t="s">
        <v>95</v>
      </c>
      <c r="N116" s="836" t="s">
        <v>734</v>
      </c>
      <c r="O116" s="787"/>
    </row>
    <row r="117" spans="1:34" s="788" customFormat="1" ht="24" x14ac:dyDescent="0.5">
      <c r="A117" s="789"/>
      <c r="B117" s="871"/>
      <c r="C117" s="837"/>
      <c r="D117" s="791"/>
      <c r="E117" s="838"/>
      <c r="F117" s="778"/>
      <c r="G117" s="859"/>
      <c r="H117" s="839"/>
      <c r="I117" s="781"/>
      <c r="J117" s="840"/>
      <c r="K117" s="841"/>
      <c r="L117" s="842"/>
      <c r="M117" s="795"/>
      <c r="N117" s="843"/>
      <c r="O117" s="787"/>
    </row>
    <row r="118" spans="1:34" s="809" customFormat="1" ht="24" x14ac:dyDescent="0.5">
      <c r="A118" s="797"/>
      <c r="B118" s="860"/>
      <c r="C118" s="845"/>
      <c r="D118" s="799"/>
      <c r="E118" s="846"/>
      <c r="F118" s="801"/>
      <c r="G118" s="858"/>
      <c r="H118" s="848"/>
      <c r="I118" s="804"/>
      <c r="J118" s="849"/>
      <c r="K118" s="850"/>
      <c r="L118" s="851"/>
      <c r="M118" s="807"/>
      <c r="N118" s="852"/>
      <c r="O118" s="787"/>
      <c r="P118" s="788"/>
      <c r="Q118" s="788"/>
      <c r="R118" s="788"/>
      <c r="S118" s="788"/>
      <c r="T118" s="788"/>
      <c r="U118" s="788"/>
      <c r="V118" s="788"/>
      <c r="W118" s="788"/>
      <c r="X118" s="788"/>
      <c r="Y118" s="788"/>
      <c r="Z118" s="788"/>
      <c r="AA118" s="788"/>
      <c r="AB118" s="788"/>
      <c r="AC118" s="788"/>
      <c r="AD118" s="788"/>
      <c r="AE118" s="788"/>
      <c r="AF118" s="788"/>
      <c r="AG118" s="788"/>
      <c r="AH118" s="788"/>
    </row>
    <row r="119" spans="1:34" s="788" customFormat="1" ht="24" x14ac:dyDescent="0.5">
      <c r="A119" s="789">
        <v>51</v>
      </c>
      <c r="B119" s="790" t="s">
        <v>735</v>
      </c>
      <c r="C119" s="791">
        <v>1200</v>
      </c>
      <c r="D119" s="791">
        <f t="shared" si="3"/>
        <v>1200</v>
      </c>
      <c r="E119" s="810" t="s">
        <v>25</v>
      </c>
      <c r="F119" s="778" t="str">
        <f t="shared" si="4"/>
        <v>ร้าน เอ.โอ.ดี ซัพพลาย, 1200 บาท</v>
      </c>
      <c r="G119" s="816" t="s">
        <v>324</v>
      </c>
      <c r="H119" s="780">
        <v>1200</v>
      </c>
      <c r="I119" s="781" t="str">
        <f t="shared" si="5"/>
        <v>ร้าน เอ.โอ.ดี ซัพพลาย, 1200 บาท</v>
      </c>
      <c r="J119" s="811" t="s">
        <v>324</v>
      </c>
      <c r="K119" s="794">
        <v>1200</v>
      </c>
      <c r="L119" s="789" t="s">
        <v>28</v>
      </c>
      <c r="M119" s="795" t="s">
        <v>95</v>
      </c>
      <c r="N119" s="836" t="s">
        <v>736</v>
      </c>
      <c r="O119" s="787"/>
    </row>
    <row r="120" spans="1:34" s="788" customFormat="1" ht="24" x14ac:dyDescent="0.5">
      <c r="A120" s="789"/>
      <c r="B120" s="871"/>
      <c r="C120" s="837"/>
      <c r="D120" s="791"/>
      <c r="E120" s="838"/>
      <c r="F120" s="778"/>
      <c r="G120" s="859"/>
      <c r="H120" s="839"/>
      <c r="I120" s="781"/>
      <c r="J120" s="840"/>
      <c r="K120" s="841"/>
      <c r="L120" s="842"/>
      <c r="M120" s="795"/>
      <c r="N120" s="843"/>
      <c r="O120" s="787"/>
    </row>
    <row r="121" spans="1:34" s="809" customFormat="1" ht="24" x14ac:dyDescent="0.5">
      <c r="A121" s="797"/>
      <c r="B121" s="860"/>
      <c r="C121" s="845"/>
      <c r="D121" s="799"/>
      <c r="E121" s="846"/>
      <c r="F121" s="801"/>
      <c r="G121" s="858"/>
      <c r="H121" s="848"/>
      <c r="I121" s="804"/>
      <c r="J121" s="849"/>
      <c r="K121" s="850"/>
      <c r="L121" s="851"/>
      <c r="M121" s="807"/>
      <c r="N121" s="852"/>
      <c r="O121" s="787"/>
      <c r="P121" s="788"/>
      <c r="Q121" s="788"/>
      <c r="R121" s="788"/>
      <c r="S121" s="788"/>
      <c r="T121" s="788"/>
      <c r="U121" s="788"/>
      <c r="V121" s="788"/>
      <c r="W121" s="788"/>
      <c r="X121" s="788"/>
      <c r="Y121" s="788"/>
      <c r="Z121" s="788"/>
      <c r="AA121" s="788"/>
      <c r="AB121" s="788"/>
      <c r="AC121" s="788"/>
      <c r="AD121" s="788"/>
      <c r="AE121" s="788"/>
      <c r="AF121" s="788"/>
      <c r="AG121" s="788"/>
      <c r="AH121" s="788"/>
    </row>
    <row r="122" spans="1:34" s="788" customFormat="1" ht="24" x14ac:dyDescent="0.5">
      <c r="A122" s="789">
        <v>52</v>
      </c>
      <c r="B122" s="790" t="s">
        <v>326</v>
      </c>
      <c r="C122" s="791">
        <v>6000</v>
      </c>
      <c r="D122" s="791">
        <f t="shared" si="3"/>
        <v>6000</v>
      </c>
      <c r="E122" s="810" t="s">
        <v>25</v>
      </c>
      <c r="F122" s="778" t="str">
        <f t="shared" si="4"/>
        <v>ร้าน เอ.โอ.ดี ซัพพลาย, 6000 บาท</v>
      </c>
      <c r="G122" s="816" t="s">
        <v>324</v>
      </c>
      <c r="H122" s="780">
        <v>6000</v>
      </c>
      <c r="I122" s="781" t="str">
        <f t="shared" si="5"/>
        <v>ร้าน เอ.โอ.ดี ซัพพลาย, 6000 บาท</v>
      </c>
      <c r="J122" s="811" t="s">
        <v>324</v>
      </c>
      <c r="K122" s="794">
        <v>6000</v>
      </c>
      <c r="L122" s="789" t="s">
        <v>28</v>
      </c>
      <c r="M122" s="795" t="s">
        <v>95</v>
      </c>
      <c r="N122" s="836" t="s">
        <v>737</v>
      </c>
      <c r="O122" s="787"/>
    </row>
    <row r="123" spans="1:34" s="788" customFormat="1" ht="24" x14ac:dyDescent="0.5">
      <c r="A123" s="789"/>
      <c r="B123" s="790"/>
      <c r="C123" s="791"/>
      <c r="D123" s="791"/>
      <c r="E123" s="835"/>
      <c r="F123" s="778"/>
      <c r="G123" s="816"/>
      <c r="H123" s="780"/>
      <c r="I123" s="781"/>
      <c r="J123" s="811"/>
      <c r="K123" s="794"/>
      <c r="L123" s="789"/>
      <c r="M123" s="795"/>
      <c r="N123" s="836"/>
      <c r="O123" s="787"/>
    </row>
    <row r="124" spans="1:34" s="809" customFormat="1" ht="24" x14ac:dyDescent="0.5">
      <c r="A124" s="797"/>
      <c r="B124" s="798"/>
      <c r="C124" s="799"/>
      <c r="D124" s="799"/>
      <c r="E124" s="831"/>
      <c r="F124" s="801"/>
      <c r="G124" s="847"/>
      <c r="H124" s="803"/>
      <c r="I124" s="804"/>
      <c r="J124" s="854"/>
      <c r="K124" s="806"/>
      <c r="L124" s="797"/>
      <c r="M124" s="807"/>
      <c r="N124" s="855"/>
      <c r="O124" s="787"/>
      <c r="P124" s="788"/>
      <c r="Q124" s="788"/>
      <c r="R124" s="788"/>
      <c r="S124" s="788"/>
      <c r="T124" s="788"/>
      <c r="U124" s="788"/>
      <c r="V124" s="788"/>
      <c r="W124" s="788"/>
      <c r="X124" s="788"/>
      <c r="Y124" s="788"/>
      <c r="Z124" s="788"/>
      <c r="AA124" s="788"/>
      <c r="AB124" s="788"/>
      <c r="AC124" s="788"/>
      <c r="AD124" s="788"/>
      <c r="AE124" s="788"/>
      <c r="AF124" s="788"/>
      <c r="AG124" s="788"/>
      <c r="AH124" s="788"/>
    </row>
    <row r="125" spans="1:34" s="881" customFormat="1" ht="24" x14ac:dyDescent="0.3">
      <c r="A125" s="872">
        <v>53</v>
      </c>
      <c r="B125" s="873" t="s">
        <v>738</v>
      </c>
      <c r="C125" s="791">
        <v>42000</v>
      </c>
      <c r="D125" s="874">
        <f t="shared" ref="D125:D131" si="6">+C125</f>
        <v>42000</v>
      </c>
      <c r="E125" s="810" t="s">
        <v>25</v>
      </c>
      <c r="F125" s="875" t="str">
        <f t="shared" si="4"/>
        <v>บริษัท วันแบงคอก9666 จำกัด, 42000 บาท</v>
      </c>
      <c r="G125" s="876" t="s">
        <v>739</v>
      </c>
      <c r="H125" s="780">
        <v>42000</v>
      </c>
      <c r="I125" s="877" t="str">
        <f t="shared" si="5"/>
        <v>บริษัท วันแบงคอก9666 จำกัด, 42000 บาท</v>
      </c>
      <c r="J125" s="878" t="s">
        <v>739</v>
      </c>
      <c r="K125" s="794">
        <v>42000</v>
      </c>
      <c r="L125" s="872" t="s">
        <v>28</v>
      </c>
      <c r="M125" s="812" t="str">
        <f>+N125</f>
        <v>ใบสั่งจ้าง 41/2568</v>
      </c>
      <c r="N125" s="879" t="s">
        <v>740</v>
      </c>
      <c r="O125" s="880"/>
    </row>
    <row r="126" spans="1:34" s="881" customFormat="1" ht="24" x14ac:dyDescent="0.3">
      <c r="A126" s="872"/>
      <c r="B126" s="873"/>
      <c r="C126" s="791"/>
      <c r="D126" s="874"/>
      <c r="E126" s="810"/>
      <c r="F126" s="875"/>
      <c r="G126" s="882"/>
      <c r="H126" s="780"/>
      <c r="I126" s="877"/>
      <c r="J126" s="883"/>
      <c r="K126" s="794"/>
      <c r="L126" s="872"/>
      <c r="M126" s="812" t="str">
        <f>"ลว. "&amp;N126</f>
        <v>ลว. 24 มค 68</v>
      </c>
      <c r="N126" s="879" t="s">
        <v>632</v>
      </c>
      <c r="O126" s="880"/>
    </row>
    <row r="127" spans="1:34" s="893" customFormat="1" ht="24" x14ac:dyDescent="0.5">
      <c r="A127" s="884"/>
      <c r="B127" s="885"/>
      <c r="C127" s="799"/>
      <c r="D127" s="886"/>
      <c r="E127" s="887"/>
      <c r="F127" s="888"/>
      <c r="G127" s="889"/>
      <c r="H127" s="803"/>
      <c r="I127" s="890"/>
      <c r="J127" s="891"/>
      <c r="K127" s="806"/>
      <c r="L127" s="884"/>
      <c r="M127" s="884"/>
      <c r="N127" s="892"/>
      <c r="O127" s="880"/>
      <c r="P127" s="881"/>
      <c r="Q127" s="881"/>
      <c r="R127" s="881"/>
      <c r="S127" s="881"/>
      <c r="T127" s="881"/>
      <c r="U127" s="881"/>
      <c r="V127" s="881"/>
      <c r="W127" s="881"/>
      <c r="X127" s="881"/>
      <c r="Y127" s="881"/>
      <c r="Z127" s="881"/>
      <c r="AA127" s="881"/>
      <c r="AB127" s="881"/>
      <c r="AC127" s="881"/>
      <c r="AD127" s="881"/>
      <c r="AE127" s="881"/>
      <c r="AF127" s="881"/>
      <c r="AG127" s="881"/>
      <c r="AH127" s="881"/>
    </row>
    <row r="128" spans="1:34" s="881" customFormat="1" ht="24" x14ac:dyDescent="0.3">
      <c r="A128" s="872">
        <v>54</v>
      </c>
      <c r="B128" s="873" t="s">
        <v>741</v>
      </c>
      <c r="C128" s="791">
        <v>56000</v>
      </c>
      <c r="D128" s="874">
        <f t="shared" si="6"/>
        <v>56000</v>
      </c>
      <c r="E128" s="810" t="s">
        <v>25</v>
      </c>
      <c r="F128" s="875" t="str">
        <f t="shared" si="4"/>
        <v>บริษัท วันแบงคอก9666 จำกัด, 56000 บาท</v>
      </c>
      <c r="G128" s="876" t="s">
        <v>739</v>
      </c>
      <c r="H128" s="780">
        <v>56000</v>
      </c>
      <c r="I128" s="877" t="str">
        <f t="shared" si="5"/>
        <v>บริษัท วันแบงคอก9666 จำกัด, 56000 บาท</v>
      </c>
      <c r="J128" s="878" t="s">
        <v>739</v>
      </c>
      <c r="K128" s="794">
        <v>56000</v>
      </c>
      <c r="L128" s="872" t="s">
        <v>28</v>
      </c>
      <c r="M128" s="812" t="str">
        <f>+N128</f>
        <v>ใบสั่งจ้าง 40/2568</v>
      </c>
      <c r="N128" s="879" t="s">
        <v>742</v>
      </c>
      <c r="O128" s="880"/>
    </row>
    <row r="129" spans="1:34" s="881" customFormat="1" ht="24" x14ac:dyDescent="0.3">
      <c r="A129" s="872"/>
      <c r="B129" s="873"/>
      <c r="C129" s="791"/>
      <c r="D129" s="874"/>
      <c r="E129" s="810"/>
      <c r="F129" s="875"/>
      <c r="G129" s="882"/>
      <c r="H129" s="780"/>
      <c r="I129" s="877"/>
      <c r="J129" s="883"/>
      <c r="K129" s="794"/>
      <c r="L129" s="872"/>
      <c r="M129" s="812" t="str">
        <f>"ลว. "&amp;N129</f>
        <v>ลว. 16 มค 68</v>
      </c>
      <c r="N129" s="879" t="s">
        <v>627</v>
      </c>
      <c r="O129" s="880"/>
    </row>
    <row r="130" spans="1:34" s="893" customFormat="1" ht="24" x14ac:dyDescent="0.5">
      <c r="A130" s="884"/>
      <c r="B130" s="885"/>
      <c r="C130" s="799"/>
      <c r="D130" s="886"/>
      <c r="E130" s="887"/>
      <c r="F130" s="888"/>
      <c r="G130" s="889"/>
      <c r="H130" s="803"/>
      <c r="I130" s="890"/>
      <c r="J130" s="891"/>
      <c r="K130" s="806"/>
      <c r="L130" s="884"/>
      <c r="M130" s="884"/>
      <c r="N130" s="892"/>
      <c r="O130" s="880"/>
      <c r="P130" s="881"/>
      <c r="Q130" s="881"/>
      <c r="R130" s="881"/>
      <c r="S130" s="881"/>
      <c r="T130" s="881"/>
      <c r="U130" s="881"/>
      <c r="V130" s="881"/>
      <c r="W130" s="881"/>
      <c r="X130" s="881"/>
      <c r="Y130" s="881"/>
      <c r="Z130" s="881"/>
      <c r="AA130" s="881"/>
      <c r="AB130" s="881"/>
      <c r="AC130" s="881"/>
      <c r="AD130" s="881"/>
      <c r="AE130" s="881"/>
      <c r="AF130" s="881"/>
      <c r="AG130" s="881"/>
      <c r="AH130" s="881"/>
    </row>
    <row r="131" spans="1:34" s="881" customFormat="1" ht="24" x14ac:dyDescent="0.3">
      <c r="A131" s="872">
        <v>55</v>
      </c>
      <c r="B131" s="873" t="s">
        <v>743</v>
      </c>
      <c r="C131" s="791">
        <v>12000</v>
      </c>
      <c r="D131" s="874">
        <f t="shared" si="6"/>
        <v>12000</v>
      </c>
      <c r="E131" s="810" t="s">
        <v>25</v>
      </c>
      <c r="F131" s="875" t="str">
        <f t="shared" si="4"/>
        <v>ห้างหุ้นส่วนจำกัด เอกทัศน์ ทัวร์, 12000 บาท</v>
      </c>
      <c r="G131" s="876" t="s">
        <v>744</v>
      </c>
      <c r="H131" s="780">
        <v>12000</v>
      </c>
      <c r="I131" s="877" t="str">
        <f t="shared" si="5"/>
        <v>ห้างหุ้นส่วนจำกัด เอกทัศน์ ทัวร์, 12000 บาท</v>
      </c>
      <c r="J131" s="878" t="s">
        <v>744</v>
      </c>
      <c r="K131" s="794">
        <v>12000</v>
      </c>
      <c r="L131" s="872" t="s">
        <v>28</v>
      </c>
      <c r="M131" s="812" t="str">
        <f>+N131</f>
        <v>ใบสั่งจ้าง 42/2568</v>
      </c>
      <c r="N131" s="879" t="s">
        <v>745</v>
      </c>
      <c r="O131" s="880"/>
    </row>
    <row r="132" spans="1:34" s="881" customFormat="1" ht="24" x14ac:dyDescent="0.3">
      <c r="A132" s="872"/>
      <c r="B132" s="873" t="s">
        <v>746</v>
      </c>
      <c r="C132" s="791"/>
      <c r="D132" s="874"/>
      <c r="E132" s="810"/>
      <c r="F132" s="875"/>
      <c r="G132" s="882"/>
      <c r="H132" s="780"/>
      <c r="I132" s="877"/>
      <c r="J132" s="883"/>
      <c r="K132" s="794"/>
      <c r="L132" s="872"/>
      <c r="M132" s="812" t="str">
        <f>"ลว. "&amp;N132</f>
        <v>ลว. 24 มค 68</v>
      </c>
      <c r="N132" s="879" t="s">
        <v>632</v>
      </c>
      <c r="O132" s="880"/>
    </row>
    <row r="133" spans="1:34" s="893" customFormat="1" ht="24" x14ac:dyDescent="0.5">
      <c r="A133" s="884"/>
      <c r="B133" s="885"/>
      <c r="C133" s="799"/>
      <c r="D133" s="886"/>
      <c r="E133" s="887"/>
      <c r="F133" s="888"/>
      <c r="G133" s="889"/>
      <c r="H133" s="803"/>
      <c r="I133" s="890"/>
      <c r="J133" s="891"/>
      <c r="K133" s="806"/>
      <c r="L133" s="884"/>
      <c r="M133" s="884"/>
      <c r="N133" s="892"/>
      <c r="O133" s="880"/>
      <c r="P133" s="881"/>
      <c r="Q133" s="881"/>
      <c r="R133" s="881"/>
      <c r="S133" s="881"/>
      <c r="T133" s="881"/>
      <c r="U133" s="881"/>
      <c r="V133" s="881"/>
      <c r="W133" s="881"/>
      <c r="X133" s="881"/>
      <c r="Y133" s="881"/>
      <c r="Z133" s="881"/>
      <c r="AA133" s="881"/>
      <c r="AB133" s="881"/>
      <c r="AC133" s="881"/>
      <c r="AD133" s="881"/>
      <c r="AE133" s="881"/>
      <c r="AF133" s="881"/>
      <c r="AG133" s="881"/>
      <c r="AH133" s="881"/>
    </row>
    <row r="134" spans="1:34" s="900" customFormat="1" ht="64.5" customHeight="1" x14ac:dyDescent="0.5">
      <c r="A134" s="58">
        <v>56</v>
      </c>
      <c r="B134" s="894" t="s">
        <v>747</v>
      </c>
      <c r="C134" s="895">
        <v>1980</v>
      </c>
      <c r="D134" s="896">
        <f t="shared" ref="D134" si="7">+C134</f>
        <v>1980</v>
      </c>
      <c r="E134" s="34" t="s">
        <v>25</v>
      </c>
      <c r="F134" s="877" t="str">
        <f t="shared" ref="F134" si="8">+G134&amp;", "&amp;H134&amp;" บาท"</f>
        <v>นายสมศักดิ์ รอบรู้, 1980 บาท</v>
      </c>
      <c r="G134" s="897" t="s">
        <v>283</v>
      </c>
      <c r="H134" s="712">
        <v>1980</v>
      </c>
      <c r="I134" s="877" t="str">
        <f t="shared" ref="I134" si="9">+J134&amp;", "&amp;K134&amp;" บาท"</f>
        <v>นายสมศักดิ์ รอบรู้, 1980 บาท</v>
      </c>
      <c r="J134" s="172" t="s">
        <v>283</v>
      </c>
      <c r="K134" s="62">
        <v>1980</v>
      </c>
      <c r="L134" s="58" t="s">
        <v>28</v>
      </c>
      <c r="M134" s="795" t="s">
        <v>95</v>
      </c>
      <c r="N134" s="898" t="s">
        <v>284</v>
      </c>
      <c r="O134" s="899"/>
    </row>
    <row r="135" spans="1:34" s="893" customFormat="1" ht="24" x14ac:dyDescent="0.5">
      <c r="A135" s="884"/>
      <c r="B135" s="901"/>
      <c r="C135" s="845"/>
      <c r="D135" s="886"/>
      <c r="E135" s="902"/>
      <c r="F135" s="888"/>
      <c r="G135" s="903"/>
      <c r="H135" s="848"/>
      <c r="I135" s="890"/>
      <c r="J135" s="904"/>
      <c r="K135" s="850"/>
      <c r="L135" s="905"/>
      <c r="M135" s="807"/>
      <c r="N135" s="906"/>
      <c r="O135" s="880"/>
      <c r="P135" s="881"/>
      <c r="Q135" s="881"/>
      <c r="R135" s="881"/>
      <c r="S135" s="881"/>
      <c r="T135" s="881"/>
      <c r="U135" s="881"/>
      <c r="V135" s="881"/>
      <c r="W135" s="881"/>
      <c r="X135" s="881"/>
      <c r="Y135" s="881"/>
      <c r="Z135" s="881"/>
      <c r="AA135" s="881"/>
      <c r="AB135" s="881"/>
      <c r="AC135" s="881"/>
      <c r="AD135" s="881"/>
      <c r="AE135" s="881"/>
      <c r="AF135" s="881"/>
      <c r="AG135" s="881"/>
      <c r="AH135" s="881"/>
    </row>
    <row r="136" spans="1:34" s="881" customFormat="1" ht="24" x14ac:dyDescent="0.5">
      <c r="A136" s="872">
        <v>57</v>
      </c>
      <c r="B136" s="873" t="s">
        <v>285</v>
      </c>
      <c r="C136" s="791">
        <v>2590</v>
      </c>
      <c r="D136" s="874">
        <f t="shared" ref="D136" si="10">+C136</f>
        <v>2590</v>
      </c>
      <c r="E136" s="810" t="s">
        <v>25</v>
      </c>
      <c r="F136" s="875" t="str">
        <f t="shared" ref="F136" si="11">+G136&amp;", "&amp;H136&amp;" บาท"</f>
        <v>นายสมศักดิ์ รอบรู้, 2590 บาท</v>
      </c>
      <c r="G136" s="876" t="s">
        <v>283</v>
      </c>
      <c r="H136" s="780">
        <v>2590</v>
      </c>
      <c r="I136" s="877" t="str">
        <f t="shared" ref="I136" si="12">+J136&amp;", "&amp;K136&amp;" บาท"</f>
        <v>นายสมศักดิ์ รอบรู้, 2590 บาท</v>
      </c>
      <c r="J136" s="878" t="s">
        <v>283</v>
      </c>
      <c r="K136" s="794">
        <v>2590</v>
      </c>
      <c r="L136" s="872" t="s">
        <v>28</v>
      </c>
      <c r="M136" s="795" t="s">
        <v>95</v>
      </c>
      <c r="N136" s="907" t="s">
        <v>286</v>
      </c>
      <c r="O136" s="880"/>
    </row>
    <row r="137" spans="1:34" s="881" customFormat="1" ht="24" x14ac:dyDescent="0.5">
      <c r="A137" s="872"/>
      <c r="B137" s="873" t="s">
        <v>748</v>
      </c>
      <c r="C137" s="837"/>
      <c r="D137" s="874"/>
      <c r="E137" s="908"/>
      <c r="F137" s="875"/>
      <c r="G137" s="876"/>
      <c r="H137" s="839"/>
      <c r="I137" s="877"/>
      <c r="J137" s="909"/>
      <c r="K137" s="841"/>
      <c r="L137" s="910"/>
      <c r="M137" s="795"/>
      <c r="N137" s="911"/>
      <c r="O137" s="880"/>
    </row>
    <row r="138" spans="1:34" s="893" customFormat="1" ht="24" x14ac:dyDescent="0.5">
      <c r="A138" s="884"/>
      <c r="B138" s="901"/>
      <c r="C138" s="845"/>
      <c r="D138" s="886"/>
      <c r="E138" s="902"/>
      <c r="F138" s="888"/>
      <c r="G138" s="903"/>
      <c r="H138" s="848"/>
      <c r="I138" s="890"/>
      <c r="J138" s="904"/>
      <c r="K138" s="850"/>
      <c r="L138" s="905"/>
      <c r="M138" s="807"/>
      <c r="N138" s="906"/>
      <c r="O138" s="880"/>
      <c r="P138" s="881"/>
      <c r="Q138" s="881"/>
      <c r="R138" s="881"/>
      <c r="S138" s="881"/>
      <c r="T138" s="881"/>
      <c r="U138" s="881"/>
      <c r="V138" s="881"/>
      <c r="W138" s="881"/>
      <c r="X138" s="881"/>
      <c r="Y138" s="881"/>
      <c r="Z138" s="881"/>
      <c r="AA138" s="881"/>
      <c r="AB138" s="881"/>
      <c r="AC138" s="881"/>
      <c r="AD138" s="881"/>
      <c r="AE138" s="881"/>
      <c r="AF138" s="881"/>
      <c r="AG138" s="881"/>
      <c r="AH138" s="881"/>
    </row>
    <row r="139" spans="1:34" s="881" customFormat="1" ht="24" x14ac:dyDescent="0.5">
      <c r="A139" s="872">
        <v>58</v>
      </c>
      <c r="B139" s="873" t="s">
        <v>749</v>
      </c>
      <c r="C139" s="791">
        <v>71420</v>
      </c>
      <c r="D139" s="874">
        <f t="shared" ref="D139" si="13">+C139</f>
        <v>71420</v>
      </c>
      <c r="E139" s="810" t="s">
        <v>25</v>
      </c>
      <c r="F139" s="875" t="str">
        <f t="shared" ref="F139" si="14">+G139&amp;", "&amp;H139&amp;" บาท"</f>
        <v>ร้านสหกรณ์เทเวศร์ จำกัด, 40680 บาท</v>
      </c>
      <c r="G139" s="876" t="s">
        <v>307</v>
      </c>
      <c r="H139" s="780">
        <v>40680</v>
      </c>
      <c r="I139" s="877" t="str">
        <f t="shared" ref="I139" si="15">+J139&amp;", "&amp;K139&amp;" บาท"</f>
        <v>ร้านสหกรณ์เทเวศร์ จำกัด, 40680 บาท</v>
      </c>
      <c r="J139" s="878" t="s">
        <v>307</v>
      </c>
      <c r="K139" s="794">
        <v>40680</v>
      </c>
      <c r="L139" s="872" t="s">
        <v>28</v>
      </c>
      <c r="M139" s="795" t="s">
        <v>95</v>
      </c>
      <c r="N139" s="879" t="s">
        <v>750</v>
      </c>
      <c r="O139" s="880"/>
    </row>
    <row r="140" spans="1:34" s="881" customFormat="1" ht="24" x14ac:dyDescent="0.5">
      <c r="A140" s="872"/>
      <c r="B140" s="873"/>
      <c r="C140" s="791"/>
      <c r="D140" s="874"/>
      <c r="E140" s="810"/>
      <c r="F140" s="875"/>
      <c r="G140" s="882"/>
      <c r="H140" s="780"/>
      <c r="I140" s="877"/>
      <c r="J140" s="883"/>
      <c r="K140" s="794"/>
      <c r="L140" s="872"/>
      <c r="M140" s="795"/>
      <c r="N140" s="879" t="s">
        <v>309</v>
      </c>
      <c r="O140" s="880"/>
    </row>
    <row r="141" spans="1:34" s="893" customFormat="1" ht="24" x14ac:dyDescent="0.5">
      <c r="A141" s="884"/>
      <c r="B141" s="885"/>
      <c r="C141" s="799"/>
      <c r="D141" s="886"/>
      <c r="E141" s="887"/>
      <c r="F141" s="888"/>
      <c r="G141" s="889"/>
      <c r="H141" s="803"/>
      <c r="I141" s="890"/>
      <c r="J141" s="891"/>
      <c r="K141" s="806"/>
      <c r="L141" s="884"/>
      <c r="M141" s="807"/>
      <c r="N141" s="892"/>
      <c r="O141" s="880"/>
      <c r="P141" s="881"/>
      <c r="Q141" s="881"/>
      <c r="R141" s="881"/>
      <c r="S141" s="881"/>
      <c r="T141" s="881"/>
      <c r="U141" s="881"/>
      <c r="V141" s="881"/>
      <c r="W141" s="881"/>
      <c r="X141" s="881"/>
      <c r="Y141" s="881"/>
      <c r="Z141" s="881"/>
      <c r="AA141" s="881"/>
      <c r="AB141" s="881"/>
      <c r="AC141" s="881"/>
      <c r="AD141" s="881"/>
      <c r="AE141" s="881"/>
      <c r="AF141" s="881"/>
      <c r="AG141" s="881"/>
      <c r="AH141" s="881"/>
    </row>
    <row r="142" spans="1:34" ht="23.25" customHeight="1" x14ac:dyDescent="0.5">
      <c r="A142" s="789">
        <v>59</v>
      </c>
      <c r="B142" s="790" t="s">
        <v>272</v>
      </c>
      <c r="C142" s="912">
        <v>14600</v>
      </c>
      <c r="D142" s="791">
        <f t="shared" ref="D142" si="16">+C142</f>
        <v>14600</v>
      </c>
      <c r="E142" s="913" t="s">
        <v>25</v>
      </c>
      <c r="F142" s="789" t="str">
        <f t="shared" ref="F142" si="17">+G142&amp;","&amp;H142&amp;" บาท"</f>
        <v>ห้างหุ้นส่วนจำกัด สยามธุรภัณฑ์,14600 บาท</v>
      </c>
      <c r="G142" s="914" t="s">
        <v>273</v>
      </c>
      <c r="H142" s="915">
        <v>14600</v>
      </c>
      <c r="I142" s="916" t="str">
        <f t="shared" ref="I142" si="18">+J142&amp;","&amp;K142&amp;" บาท"</f>
        <v>ห้างหุ้นส่วนจำกัด สยามธุรภัณฑ์,14600 บาท</v>
      </c>
      <c r="J142" s="917" t="s">
        <v>273</v>
      </c>
      <c r="K142" s="918">
        <v>14600</v>
      </c>
      <c r="L142" s="919" t="s">
        <v>28</v>
      </c>
      <c r="M142" s="795" t="s">
        <v>95</v>
      </c>
      <c r="N142" s="920" t="s">
        <v>274</v>
      </c>
      <c r="O142" s="757"/>
    </row>
    <row r="143" spans="1:34" ht="23.25" x14ac:dyDescent="0.5">
      <c r="A143" s="789"/>
      <c r="B143" s="790" t="s">
        <v>751</v>
      </c>
      <c r="C143" s="921"/>
      <c r="D143" s="791"/>
      <c r="E143" s="838"/>
      <c r="F143" s="789"/>
      <c r="G143" s="859"/>
      <c r="H143" s="839"/>
      <c r="I143" s="916"/>
      <c r="J143" s="840"/>
      <c r="K143" s="922"/>
      <c r="L143" s="923"/>
      <c r="M143" s="795"/>
      <c r="N143" s="924"/>
      <c r="O143" s="757"/>
    </row>
    <row r="144" spans="1:34" ht="23.25" x14ac:dyDescent="0.5">
      <c r="A144" s="789"/>
      <c r="B144" s="871" t="s">
        <v>752</v>
      </c>
      <c r="C144" s="921"/>
      <c r="D144" s="791"/>
      <c r="E144" s="838"/>
      <c r="F144" s="789"/>
      <c r="G144" s="859"/>
      <c r="H144" s="839"/>
      <c r="I144" s="916"/>
      <c r="J144" s="840"/>
      <c r="K144" s="922"/>
      <c r="L144" s="923"/>
      <c r="M144" s="795"/>
      <c r="N144" s="924"/>
      <c r="O144" s="757"/>
    </row>
    <row r="145" spans="1:34" s="930" customFormat="1" ht="23.25" x14ac:dyDescent="0.5">
      <c r="A145" s="797"/>
      <c r="B145" s="860"/>
      <c r="C145" s="925"/>
      <c r="D145" s="799"/>
      <c r="E145" s="846"/>
      <c r="F145" s="797"/>
      <c r="G145" s="858"/>
      <c r="H145" s="848"/>
      <c r="I145" s="926"/>
      <c r="J145" s="849"/>
      <c r="K145" s="927"/>
      <c r="L145" s="928"/>
      <c r="M145" s="807"/>
      <c r="N145" s="929"/>
      <c r="O145" s="757"/>
      <c r="P145" s="745"/>
      <c r="Q145" s="745"/>
      <c r="R145" s="745"/>
      <c r="S145" s="745"/>
      <c r="T145" s="745"/>
      <c r="U145" s="745"/>
      <c r="V145" s="745"/>
      <c r="W145" s="745"/>
      <c r="X145" s="745"/>
      <c r="Y145" s="745"/>
      <c r="Z145" s="745"/>
      <c r="AA145" s="745"/>
      <c r="AB145" s="745"/>
      <c r="AC145" s="745"/>
      <c r="AD145" s="745"/>
      <c r="AE145" s="745"/>
      <c r="AF145" s="745"/>
      <c r="AG145" s="745"/>
      <c r="AH145" s="745"/>
    </row>
    <row r="146" spans="1:34" x14ac:dyDescent="0.5">
      <c r="O146" s="757"/>
    </row>
    <row r="147" spans="1:34" x14ac:dyDescent="0.5">
      <c r="O147" s="757"/>
    </row>
    <row r="148" spans="1:34" x14ac:dyDescent="0.5">
      <c r="O148" s="757"/>
    </row>
    <row r="149" spans="1:34" x14ac:dyDescent="0.5">
      <c r="O149" s="757"/>
    </row>
    <row r="150" spans="1:34" x14ac:dyDescent="0.5">
      <c r="O150" s="757"/>
    </row>
    <row r="151" spans="1:34" x14ac:dyDescent="0.5">
      <c r="O151" s="757"/>
    </row>
    <row r="152" spans="1:34" x14ac:dyDescent="0.5">
      <c r="O152" s="757"/>
    </row>
    <row r="153" spans="1:34" x14ac:dyDescent="0.5">
      <c r="O153" s="757"/>
    </row>
    <row r="154" spans="1:34" x14ac:dyDescent="0.5">
      <c r="O154" s="757"/>
    </row>
    <row r="155" spans="1:34" x14ac:dyDescent="0.5">
      <c r="O155" s="757"/>
    </row>
    <row r="156" spans="1:34" x14ac:dyDescent="0.5">
      <c r="O156" s="757"/>
    </row>
    <row r="157" spans="1:34" x14ac:dyDescent="0.5">
      <c r="O157" s="757"/>
    </row>
    <row r="158" spans="1:34" x14ac:dyDescent="0.5">
      <c r="O158" s="757"/>
    </row>
    <row r="159" spans="1:34" x14ac:dyDescent="0.5">
      <c r="O159" s="757"/>
    </row>
    <row r="160" spans="1:34" x14ac:dyDescent="0.5">
      <c r="O160" s="757"/>
    </row>
    <row r="161" spans="15:15" x14ac:dyDescent="0.5">
      <c r="O161" s="757"/>
    </row>
    <row r="162" spans="15:15" x14ac:dyDescent="0.5">
      <c r="O162" s="757"/>
    </row>
    <row r="163" spans="15:15" x14ac:dyDescent="0.5">
      <c r="O163" s="757"/>
    </row>
    <row r="164" spans="15:15" x14ac:dyDescent="0.5">
      <c r="O164" s="757"/>
    </row>
    <row r="165" spans="15:15" x14ac:dyDescent="0.5">
      <c r="O165" s="757"/>
    </row>
    <row r="166" spans="15:15" x14ac:dyDescent="0.5">
      <c r="O166" s="757"/>
    </row>
    <row r="167" spans="15:15" x14ac:dyDescent="0.5">
      <c r="O167" s="757"/>
    </row>
    <row r="168" spans="15:15" x14ac:dyDescent="0.5">
      <c r="O168" s="757"/>
    </row>
    <row r="169" spans="15:15" x14ac:dyDescent="0.5">
      <c r="O169" s="757"/>
    </row>
    <row r="170" spans="15:15" x14ac:dyDescent="0.5">
      <c r="O170" s="757"/>
    </row>
    <row r="171" spans="15:15" x14ac:dyDescent="0.5">
      <c r="O171" s="757"/>
    </row>
    <row r="172" spans="15:15" x14ac:dyDescent="0.5">
      <c r="O172" s="757"/>
    </row>
    <row r="173" spans="15:15" x14ac:dyDescent="0.5">
      <c r="O173" s="757"/>
    </row>
    <row r="174" spans="15:15" x14ac:dyDescent="0.5">
      <c r="O174" s="757"/>
    </row>
    <row r="175" spans="15:15" x14ac:dyDescent="0.5">
      <c r="O175" s="757"/>
    </row>
    <row r="176" spans="15:15" x14ac:dyDescent="0.5">
      <c r="O176" s="757"/>
    </row>
    <row r="177" spans="15:15" x14ac:dyDescent="0.5">
      <c r="O177" s="757"/>
    </row>
    <row r="178" spans="15:15" x14ac:dyDescent="0.5">
      <c r="O178" s="757"/>
    </row>
    <row r="179" spans="15:15" x14ac:dyDescent="0.5">
      <c r="O179" s="757"/>
    </row>
    <row r="180" spans="15:15" x14ac:dyDescent="0.5">
      <c r="O180" s="757"/>
    </row>
    <row r="181" spans="15:15" x14ac:dyDescent="0.5">
      <c r="O181" s="757"/>
    </row>
    <row r="182" spans="15:15" x14ac:dyDescent="0.5">
      <c r="O182" s="757"/>
    </row>
    <row r="183" spans="15:15" x14ac:dyDescent="0.5">
      <c r="O183" s="757"/>
    </row>
    <row r="184" spans="15:15" x14ac:dyDescent="0.5">
      <c r="O184" s="757"/>
    </row>
    <row r="185" spans="15:15" x14ac:dyDescent="0.5">
      <c r="O185" s="757"/>
    </row>
    <row r="186" spans="15:15" x14ac:dyDescent="0.5">
      <c r="O186" s="757"/>
    </row>
    <row r="187" spans="15:15" x14ac:dyDescent="0.5">
      <c r="O187" s="757"/>
    </row>
    <row r="188" spans="15:15" x14ac:dyDescent="0.5">
      <c r="O188" s="757"/>
    </row>
    <row r="189" spans="15:15" x14ac:dyDescent="0.5">
      <c r="O189" s="757"/>
    </row>
  </sheetData>
  <mergeCells count="46">
    <mergeCell ref="M119:M121"/>
    <mergeCell ref="M122:M124"/>
    <mergeCell ref="M134:M135"/>
    <mergeCell ref="M136:M138"/>
    <mergeCell ref="M139:M141"/>
    <mergeCell ref="M142:M145"/>
    <mergeCell ref="M104:M105"/>
    <mergeCell ref="M106:M107"/>
    <mergeCell ref="M108:M110"/>
    <mergeCell ref="M111:M112"/>
    <mergeCell ref="M113:M115"/>
    <mergeCell ref="M116:M118"/>
    <mergeCell ref="M83:M85"/>
    <mergeCell ref="M88:M90"/>
    <mergeCell ref="M91:M93"/>
    <mergeCell ref="M94:M95"/>
    <mergeCell ref="M96:M97"/>
    <mergeCell ref="M102:M103"/>
    <mergeCell ref="M56:M57"/>
    <mergeCell ref="M58:M59"/>
    <mergeCell ref="M64:M65"/>
    <mergeCell ref="M66:M67"/>
    <mergeCell ref="M72:M73"/>
    <mergeCell ref="M80:M82"/>
    <mergeCell ref="M23:M25"/>
    <mergeCell ref="M26:M28"/>
    <mergeCell ref="M29:M31"/>
    <mergeCell ref="M32:M34"/>
    <mergeCell ref="M35:M37"/>
    <mergeCell ref="M38:M40"/>
    <mergeCell ref="I5:I7"/>
    <mergeCell ref="J5:J7"/>
    <mergeCell ref="M8:M10"/>
    <mergeCell ref="M11:M13"/>
    <mergeCell ref="M17:M19"/>
    <mergeCell ref="M20:M22"/>
    <mergeCell ref="A2:N2"/>
    <mergeCell ref="A3:N3"/>
    <mergeCell ref="A4:N4"/>
    <mergeCell ref="A5:A7"/>
    <mergeCell ref="B5:B7"/>
    <mergeCell ref="D5:D6"/>
    <mergeCell ref="E5:E7"/>
    <mergeCell ref="F5:F7"/>
    <mergeCell ref="G5:G7"/>
    <mergeCell ref="H5:H7"/>
  </mergeCells>
  <pageMargins left="0.23622047244094491" right="0.23622047244094491" top="0.74803149606299213" bottom="0.74803149606299213" header="0.31496062992125984" footer="0.31496062992125984"/>
  <pageSetup paperSize="9" scale="45" fitToHeight="0" orientation="landscape" horizontalDpi="300" verticalDpi="300" r:id="rId1"/>
  <rowBreaks count="3" manualBreakCount="3">
    <brk id="37" max="16383" man="1"/>
    <brk id="65" max="10" man="1"/>
    <brk id="95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608CE-33D2-4262-97ED-D339189FE9DD}">
  <sheetPr>
    <pageSetUpPr fitToPage="1"/>
  </sheetPr>
  <dimension ref="A1:N152"/>
  <sheetViews>
    <sheetView topLeftCell="D131" zoomScale="80" zoomScaleNormal="80" zoomScaleSheetLayoutView="77" workbookViewId="0">
      <selection activeCell="M153" sqref="M153"/>
    </sheetView>
  </sheetViews>
  <sheetFormatPr defaultRowHeight="21.75" x14ac:dyDescent="0.5"/>
  <cols>
    <col min="2" max="2" width="67.7109375" customWidth="1"/>
    <col min="3" max="3" width="34.42578125" customWidth="1"/>
    <col min="4" max="4" width="36.85546875" style="1076" customWidth="1"/>
    <col min="5" max="5" width="46.42578125" customWidth="1"/>
    <col min="6" max="6" width="57" style="1077" bestFit="1" customWidth="1"/>
    <col min="7" max="7" width="31.28515625" hidden="1" customWidth="1"/>
    <col min="8" max="8" width="18" hidden="1" customWidth="1"/>
    <col min="9" max="9" width="57" style="1077" bestFit="1" customWidth="1"/>
    <col min="10" max="10" width="30.7109375" hidden="1" customWidth="1"/>
    <col min="11" max="11" width="19.28515625" hidden="1" customWidth="1"/>
    <col min="12" max="12" width="24.140625" customWidth="1"/>
    <col min="13" max="13" width="89.140625" customWidth="1"/>
    <col min="14" max="14" width="28.140625" hidden="1" customWidth="1"/>
  </cols>
  <sheetData>
    <row r="1" spans="1:14" ht="23.25" x14ac:dyDescent="0.5">
      <c r="A1" s="933"/>
      <c r="B1" s="934"/>
      <c r="C1" s="330"/>
      <c r="D1" s="331"/>
      <c r="E1" s="935"/>
      <c r="F1" s="7"/>
      <c r="G1" s="935"/>
      <c r="H1" s="330"/>
      <c r="I1" s="5"/>
      <c r="J1" s="935"/>
      <c r="K1" s="333"/>
      <c r="L1" s="935"/>
      <c r="M1" s="936" t="s">
        <v>0</v>
      </c>
      <c r="N1" s="936" t="s">
        <v>0</v>
      </c>
    </row>
    <row r="2" spans="1:14" x14ac:dyDescent="0.5">
      <c r="A2" s="937" t="s">
        <v>753</v>
      </c>
      <c r="B2" s="937"/>
      <c r="C2" s="937"/>
      <c r="D2" s="937"/>
      <c r="E2" s="937"/>
      <c r="F2" s="937"/>
      <c r="G2" s="937"/>
      <c r="H2" s="937"/>
      <c r="I2" s="937"/>
      <c r="J2" s="937"/>
      <c r="K2" s="937"/>
      <c r="L2" s="937"/>
      <c r="M2" s="937"/>
      <c r="N2" s="937"/>
    </row>
    <row r="3" spans="1:14" x14ac:dyDescent="0.5">
      <c r="A3" s="937" t="s">
        <v>2</v>
      </c>
      <c r="B3" s="937"/>
      <c r="C3" s="937"/>
      <c r="D3" s="937"/>
      <c r="E3" s="937"/>
      <c r="F3" s="937"/>
      <c r="G3" s="937"/>
      <c r="H3" s="937"/>
      <c r="I3" s="937"/>
      <c r="J3" s="937"/>
      <c r="K3" s="937"/>
      <c r="L3" s="937"/>
      <c r="M3" s="937"/>
      <c r="N3" s="937"/>
    </row>
    <row r="4" spans="1:14" x14ac:dyDescent="0.5">
      <c r="A4" s="938" t="s">
        <v>754</v>
      </c>
      <c r="B4" s="938"/>
      <c r="C4" s="938"/>
      <c r="D4" s="938"/>
      <c r="E4" s="938"/>
      <c r="F4" s="937"/>
      <c r="G4" s="937"/>
      <c r="H4" s="937"/>
      <c r="I4" s="937"/>
      <c r="J4" s="938"/>
      <c r="K4" s="938"/>
      <c r="L4" s="938"/>
      <c r="M4" s="938"/>
      <c r="N4" s="938"/>
    </row>
    <row r="5" spans="1:14" ht="23.25" x14ac:dyDescent="0.5">
      <c r="A5" s="939" t="s">
        <v>4</v>
      </c>
      <c r="B5" s="940" t="s">
        <v>5</v>
      </c>
      <c r="C5" s="341" t="s">
        <v>6</v>
      </c>
      <c r="D5" s="342" t="s">
        <v>7</v>
      </c>
      <c r="E5" s="941" t="s">
        <v>8</v>
      </c>
      <c r="F5" s="751" t="s">
        <v>600</v>
      </c>
      <c r="G5" s="942" t="s">
        <v>9</v>
      </c>
      <c r="H5" s="346" t="s">
        <v>10</v>
      </c>
      <c r="I5" s="943" t="s">
        <v>601</v>
      </c>
      <c r="J5" s="944" t="s">
        <v>12</v>
      </c>
      <c r="K5" s="349" t="s">
        <v>13</v>
      </c>
      <c r="L5" s="945" t="s">
        <v>14</v>
      </c>
      <c r="M5" s="946" t="s">
        <v>15</v>
      </c>
      <c r="N5" s="946" t="s">
        <v>15</v>
      </c>
    </row>
    <row r="6" spans="1:14" ht="23.25" x14ac:dyDescent="0.5">
      <c r="A6" s="947"/>
      <c r="B6" s="948"/>
      <c r="C6" s="355" t="s">
        <v>16</v>
      </c>
      <c r="D6" s="356"/>
      <c r="E6" s="949"/>
      <c r="F6" s="948"/>
      <c r="G6" s="937"/>
      <c r="H6" s="359"/>
      <c r="I6" s="950"/>
      <c r="J6" s="951"/>
      <c r="K6" s="362" t="s">
        <v>19</v>
      </c>
      <c r="L6" s="952" t="s">
        <v>20</v>
      </c>
      <c r="M6" s="953" t="s">
        <v>21</v>
      </c>
      <c r="N6" s="953" t="s">
        <v>21</v>
      </c>
    </row>
    <row r="7" spans="1:14" ht="23.25" x14ac:dyDescent="0.5">
      <c r="A7" s="954"/>
      <c r="B7" s="955"/>
      <c r="C7" s="367" t="s">
        <v>22</v>
      </c>
      <c r="D7" s="367" t="s">
        <v>22</v>
      </c>
      <c r="E7" s="956"/>
      <c r="F7" s="955"/>
      <c r="G7" s="938"/>
      <c r="H7" s="370"/>
      <c r="I7" s="957"/>
      <c r="J7" s="958"/>
      <c r="K7" s="373"/>
      <c r="L7" s="959"/>
      <c r="M7" s="960" t="s">
        <v>23</v>
      </c>
      <c r="N7" s="960" t="s">
        <v>23</v>
      </c>
    </row>
    <row r="8" spans="1:14" s="881" customFormat="1" ht="24" x14ac:dyDescent="0.3">
      <c r="A8" s="961">
        <v>1</v>
      </c>
      <c r="B8" s="962" t="s">
        <v>755</v>
      </c>
      <c r="C8" s="963">
        <v>300000</v>
      </c>
      <c r="D8" s="964">
        <f>+C8</f>
        <v>300000</v>
      </c>
      <c r="E8" s="777" t="s">
        <v>25</v>
      </c>
      <c r="F8" s="875" t="str">
        <f>+G8&amp;", "&amp;H8&amp;" บาท"</f>
        <v>นางสาวธีรนันท์ จึงสุทธิรักษ์ , 300000 บาท</v>
      </c>
      <c r="G8" s="965" t="s">
        <v>756</v>
      </c>
      <c r="H8" s="966">
        <v>300000</v>
      </c>
      <c r="I8" s="877" t="str">
        <f>+J8&amp;", "&amp;K8&amp;" บาท"</f>
        <v>นางสาวธีรนันท์ จึงสุทธิรักษ์ , 300000 บาท</v>
      </c>
      <c r="J8" s="967" t="s">
        <v>756</v>
      </c>
      <c r="K8" s="968">
        <v>300000</v>
      </c>
      <c r="L8" s="961" t="s">
        <v>28</v>
      </c>
      <c r="M8" s="969" t="str">
        <f>+N8</f>
        <v>ใบสั่งจ้าง 43/2568</v>
      </c>
      <c r="N8" s="970" t="s">
        <v>757</v>
      </c>
    </row>
    <row r="9" spans="1:14" s="881" customFormat="1" ht="24" x14ac:dyDescent="0.3">
      <c r="A9" s="872"/>
      <c r="B9" s="971"/>
      <c r="C9" s="794"/>
      <c r="D9" s="972"/>
      <c r="E9" s="810"/>
      <c r="F9" s="875"/>
      <c r="G9" s="882"/>
      <c r="H9" s="780"/>
      <c r="I9" s="877"/>
      <c r="J9" s="883"/>
      <c r="K9" s="794"/>
      <c r="L9" s="872"/>
      <c r="M9" s="812" t="str">
        <f>"ลว. "&amp;N9</f>
        <v>ลว. 4 ก.พ. 2568</v>
      </c>
      <c r="N9" s="973" t="s">
        <v>758</v>
      </c>
    </row>
    <row r="10" spans="1:14" s="893" customFormat="1" ht="24" x14ac:dyDescent="0.5">
      <c r="A10" s="884"/>
      <c r="B10" s="974"/>
      <c r="C10" s="806"/>
      <c r="D10" s="975"/>
      <c r="E10" s="887"/>
      <c r="F10" s="888"/>
      <c r="G10" s="889"/>
      <c r="H10" s="803"/>
      <c r="I10" s="890"/>
      <c r="J10" s="891"/>
      <c r="K10" s="806"/>
      <c r="L10" s="884"/>
      <c r="M10" s="884"/>
      <c r="N10" s="976"/>
    </row>
    <row r="11" spans="1:14" s="881" customFormat="1" ht="24" x14ac:dyDescent="0.3">
      <c r="A11" s="872">
        <v>2</v>
      </c>
      <c r="B11" s="977" t="s">
        <v>759</v>
      </c>
      <c r="C11" s="978">
        <v>15000</v>
      </c>
      <c r="D11" s="972">
        <f t="shared" ref="D11:D65" si="0">+C11</f>
        <v>15000</v>
      </c>
      <c r="E11" s="810" t="s">
        <v>25</v>
      </c>
      <c r="F11" s="875" t="str">
        <f t="shared" ref="F11:F71" si="1">+G11&amp;", "&amp;H11&amp;" บาท"</f>
        <v>บริษัท วันแบงคอก9666 จำกัด , 15000 บาท</v>
      </c>
      <c r="G11" s="979" t="s">
        <v>760</v>
      </c>
      <c r="H11" s="966">
        <v>15000</v>
      </c>
      <c r="I11" s="877" t="str">
        <f t="shared" ref="I11:I71" si="2">+J11&amp;", "&amp;K11&amp;" บาท"</f>
        <v>บริษัท วันแบงคอก9666 จำกัด , 15000 บาท</v>
      </c>
      <c r="J11" s="980" t="s">
        <v>760</v>
      </c>
      <c r="K11" s="978">
        <v>15000</v>
      </c>
      <c r="L11" s="872" t="s">
        <v>28</v>
      </c>
      <c r="M11" s="812" t="str">
        <f>+N11</f>
        <v>ใบสั่งจ้าง 47/2568</v>
      </c>
      <c r="N11" s="981" t="s">
        <v>761</v>
      </c>
    </row>
    <row r="12" spans="1:14" s="881" customFormat="1" ht="24" x14ac:dyDescent="0.3">
      <c r="A12" s="872"/>
      <c r="B12" s="873"/>
      <c r="C12" s="794"/>
      <c r="D12" s="972"/>
      <c r="E12" s="810"/>
      <c r="F12" s="875"/>
      <c r="G12" s="882"/>
      <c r="H12" s="780"/>
      <c r="I12" s="877"/>
      <c r="J12" s="883"/>
      <c r="K12" s="794"/>
      <c r="L12" s="872"/>
      <c r="M12" s="812" t="str">
        <f>"ลว. "&amp;N12</f>
        <v>ลว. 14 ก.พ. 2568</v>
      </c>
      <c r="N12" s="973" t="s">
        <v>762</v>
      </c>
    </row>
    <row r="13" spans="1:14" s="893" customFormat="1" ht="24" x14ac:dyDescent="0.5">
      <c r="A13" s="884"/>
      <c r="B13" s="885"/>
      <c r="C13" s="806"/>
      <c r="D13" s="975"/>
      <c r="E13" s="887"/>
      <c r="F13" s="888"/>
      <c r="G13" s="889"/>
      <c r="H13" s="803"/>
      <c r="I13" s="890"/>
      <c r="J13" s="891"/>
      <c r="K13" s="806"/>
      <c r="L13" s="884"/>
      <c r="M13" s="884"/>
      <c r="N13" s="976"/>
    </row>
    <row r="14" spans="1:14" s="881" customFormat="1" ht="101.25" hidden="1" customHeight="1" x14ac:dyDescent="0.5">
      <c r="A14" s="872">
        <v>3</v>
      </c>
      <c r="B14" s="873" t="s">
        <v>763</v>
      </c>
      <c r="C14" s="794">
        <v>1980</v>
      </c>
      <c r="D14" s="972">
        <f t="shared" si="0"/>
        <v>1980</v>
      </c>
      <c r="E14" s="810" t="s">
        <v>25</v>
      </c>
      <c r="F14" s="877" t="str">
        <f t="shared" ref="F14" si="3">+G14&amp;", "&amp;H14&amp;" บาท"</f>
        <v>นายสมศักดิ์ รอบรู้, 1980 บาท</v>
      </c>
      <c r="G14" s="876" t="s">
        <v>283</v>
      </c>
      <c r="H14" s="780">
        <v>1980</v>
      </c>
      <c r="I14" s="877" t="str">
        <f t="shared" si="2"/>
        <v>นายสมศักดิ์ รอบรู้, 1980 บาท</v>
      </c>
      <c r="J14" s="878" t="s">
        <v>283</v>
      </c>
      <c r="K14" s="794">
        <v>1980</v>
      </c>
      <c r="L14" s="872" t="s">
        <v>28</v>
      </c>
      <c r="M14" s="795" t="s">
        <v>95</v>
      </c>
      <c r="N14" s="982" t="s">
        <v>284</v>
      </c>
    </row>
    <row r="15" spans="1:14" s="881" customFormat="1" ht="24" hidden="1" x14ac:dyDescent="0.5">
      <c r="A15" s="872"/>
      <c r="B15" s="873" t="s">
        <v>322</v>
      </c>
      <c r="C15" s="841"/>
      <c r="D15" s="972"/>
      <c r="E15" s="908"/>
      <c r="F15" s="875"/>
      <c r="G15" s="876"/>
      <c r="H15" s="839"/>
      <c r="I15" s="877"/>
      <c r="J15" s="909"/>
      <c r="K15" s="841"/>
      <c r="L15" s="910"/>
      <c r="M15" s="795"/>
      <c r="N15" s="983"/>
    </row>
    <row r="16" spans="1:14" s="893" customFormat="1" ht="24" hidden="1" x14ac:dyDescent="0.5">
      <c r="A16" s="884"/>
      <c r="B16" s="901"/>
      <c r="C16" s="850"/>
      <c r="D16" s="975"/>
      <c r="E16" s="902"/>
      <c r="F16" s="888"/>
      <c r="G16" s="903"/>
      <c r="H16" s="848"/>
      <c r="I16" s="890"/>
      <c r="J16" s="904"/>
      <c r="K16" s="850"/>
      <c r="L16" s="905"/>
      <c r="M16" s="807"/>
      <c r="N16" s="984"/>
    </row>
    <row r="17" spans="1:14" s="881" customFormat="1" ht="60.75" customHeight="1" x14ac:dyDescent="0.5">
      <c r="A17" s="872">
        <v>3</v>
      </c>
      <c r="B17" s="873" t="s">
        <v>764</v>
      </c>
      <c r="C17" s="794">
        <v>2800</v>
      </c>
      <c r="D17" s="972">
        <f t="shared" si="0"/>
        <v>2800</v>
      </c>
      <c r="E17" s="810" t="s">
        <v>25</v>
      </c>
      <c r="F17" s="875" t="str">
        <f t="shared" si="1"/>
        <v>ร้าน เอ.โอ.ดี ซัพพลาย, 2800 บาท</v>
      </c>
      <c r="G17" s="876" t="s">
        <v>324</v>
      </c>
      <c r="H17" s="780">
        <v>2800</v>
      </c>
      <c r="I17" s="877" t="str">
        <f t="shared" si="2"/>
        <v>ร้าน เอ.โอ.ดี ซัพพลาย, 2800 บาท</v>
      </c>
      <c r="J17" s="878" t="s">
        <v>324</v>
      </c>
      <c r="K17" s="794">
        <v>2800</v>
      </c>
      <c r="L17" s="872" t="s">
        <v>28</v>
      </c>
      <c r="M17" s="795" t="s">
        <v>95</v>
      </c>
      <c r="N17" s="982" t="s">
        <v>765</v>
      </c>
    </row>
    <row r="18" spans="1:14" s="893" customFormat="1" ht="24" x14ac:dyDescent="0.5">
      <c r="A18" s="884"/>
      <c r="B18" s="885"/>
      <c r="C18" s="850"/>
      <c r="D18" s="975"/>
      <c r="E18" s="902"/>
      <c r="F18" s="888"/>
      <c r="G18" s="903"/>
      <c r="H18" s="848"/>
      <c r="I18" s="890"/>
      <c r="J18" s="904"/>
      <c r="K18" s="850"/>
      <c r="L18" s="905"/>
      <c r="M18" s="807"/>
      <c r="N18" s="984"/>
    </row>
    <row r="19" spans="1:14" s="881" customFormat="1" ht="24" hidden="1" x14ac:dyDescent="0.5">
      <c r="A19" s="872">
        <v>5</v>
      </c>
      <c r="B19" s="873" t="s">
        <v>285</v>
      </c>
      <c r="C19" s="794">
        <v>2590</v>
      </c>
      <c r="D19" s="972">
        <f t="shared" si="0"/>
        <v>2590</v>
      </c>
      <c r="E19" s="810" t="s">
        <v>25</v>
      </c>
      <c r="F19" s="875" t="str">
        <f t="shared" si="1"/>
        <v>นายสมศักดิ์ รอบรู้, 2590 บาท</v>
      </c>
      <c r="G19" s="876" t="s">
        <v>283</v>
      </c>
      <c r="H19" s="780">
        <v>2590</v>
      </c>
      <c r="I19" s="877" t="str">
        <f t="shared" si="2"/>
        <v>นายสมศักดิ์ รอบรู้, 2590 บาท</v>
      </c>
      <c r="J19" s="878" t="s">
        <v>283</v>
      </c>
      <c r="K19" s="794">
        <v>2590</v>
      </c>
      <c r="L19" s="872" t="s">
        <v>28</v>
      </c>
      <c r="M19" s="795" t="s">
        <v>95</v>
      </c>
      <c r="N19" s="982" t="s">
        <v>286</v>
      </c>
    </row>
    <row r="20" spans="1:14" s="881" customFormat="1" ht="24" hidden="1" x14ac:dyDescent="0.5">
      <c r="A20" s="872"/>
      <c r="B20" s="873" t="s">
        <v>748</v>
      </c>
      <c r="C20" s="841"/>
      <c r="D20" s="972"/>
      <c r="E20" s="908"/>
      <c r="F20" s="875"/>
      <c r="G20" s="876"/>
      <c r="H20" s="839"/>
      <c r="I20" s="877"/>
      <c r="J20" s="909"/>
      <c r="K20" s="841"/>
      <c r="L20" s="910"/>
      <c r="M20" s="795"/>
      <c r="N20" s="983"/>
    </row>
    <row r="21" spans="1:14" s="893" customFormat="1" ht="24" hidden="1" x14ac:dyDescent="0.5">
      <c r="A21" s="884"/>
      <c r="B21" s="901"/>
      <c r="C21" s="850"/>
      <c r="D21" s="975"/>
      <c r="E21" s="902"/>
      <c r="F21" s="888"/>
      <c r="G21" s="903"/>
      <c r="H21" s="848"/>
      <c r="I21" s="890"/>
      <c r="J21" s="904"/>
      <c r="K21" s="850"/>
      <c r="L21" s="905"/>
      <c r="M21" s="807"/>
      <c r="N21" s="984"/>
    </row>
    <row r="22" spans="1:14" s="881" customFormat="1" ht="24" x14ac:dyDescent="0.5">
      <c r="A22" s="872">
        <v>4</v>
      </c>
      <c r="B22" s="873" t="s">
        <v>729</v>
      </c>
      <c r="C22" s="794">
        <v>4500</v>
      </c>
      <c r="D22" s="972">
        <f t="shared" si="0"/>
        <v>4500</v>
      </c>
      <c r="E22" s="810" t="s">
        <v>25</v>
      </c>
      <c r="F22" s="875" t="str">
        <f t="shared" si="1"/>
        <v>ร้าน เอ.โอ.ดี ซัพพลาย, 4500 บาท</v>
      </c>
      <c r="G22" s="876" t="s">
        <v>324</v>
      </c>
      <c r="H22" s="780">
        <v>4500</v>
      </c>
      <c r="I22" s="877" t="str">
        <f t="shared" si="2"/>
        <v>ร้าน เอ.โอ.ดี ซัพพลาย, 4500 บาท</v>
      </c>
      <c r="J22" s="878" t="s">
        <v>324</v>
      </c>
      <c r="K22" s="794">
        <v>4500</v>
      </c>
      <c r="L22" s="872" t="s">
        <v>28</v>
      </c>
      <c r="M22" s="795" t="s">
        <v>95</v>
      </c>
      <c r="N22" s="982" t="s">
        <v>766</v>
      </c>
    </row>
    <row r="23" spans="1:14" s="893" customFormat="1" ht="24" x14ac:dyDescent="0.5">
      <c r="A23" s="884"/>
      <c r="B23" s="885"/>
      <c r="C23" s="806"/>
      <c r="D23" s="975"/>
      <c r="E23" s="887"/>
      <c r="F23" s="888"/>
      <c r="G23" s="903"/>
      <c r="H23" s="803"/>
      <c r="I23" s="890"/>
      <c r="J23" s="985"/>
      <c r="K23" s="806"/>
      <c r="L23" s="884"/>
      <c r="M23" s="807"/>
      <c r="N23" s="986"/>
    </row>
    <row r="24" spans="1:14" s="881" customFormat="1" ht="24" x14ac:dyDescent="0.5">
      <c r="A24" s="872">
        <v>5</v>
      </c>
      <c r="B24" s="873" t="s">
        <v>767</v>
      </c>
      <c r="C24" s="794">
        <v>7450</v>
      </c>
      <c r="D24" s="972">
        <f t="shared" si="0"/>
        <v>7450</v>
      </c>
      <c r="E24" s="810" t="s">
        <v>25</v>
      </c>
      <c r="F24" s="875" t="str">
        <f t="shared" si="1"/>
        <v>ร้าน เอ.โอ.ดี ซัพพลาย, 7450 บาท</v>
      </c>
      <c r="G24" s="876" t="s">
        <v>324</v>
      </c>
      <c r="H24" s="780">
        <v>7450</v>
      </c>
      <c r="I24" s="877" t="str">
        <f t="shared" si="2"/>
        <v>ร้าน เอ.โอ.ดี ซัพพลาย, 7450 บาท</v>
      </c>
      <c r="J24" s="878" t="s">
        <v>324</v>
      </c>
      <c r="K24" s="794">
        <v>7450</v>
      </c>
      <c r="L24" s="872" t="s">
        <v>28</v>
      </c>
      <c r="M24" s="795" t="s">
        <v>95</v>
      </c>
      <c r="N24" s="982" t="s">
        <v>768</v>
      </c>
    </row>
    <row r="25" spans="1:14" s="881" customFormat="1" ht="24" x14ac:dyDescent="0.5">
      <c r="A25" s="872"/>
      <c r="B25" s="873" t="s">
        <v>769</v>
      </c>
      <c r="C25" s="841"/>
      <c r="D25" s="972"/>
      <c r="E25" s="908"/>
      <c r="F25" s="875"/>
      <c r="G25" s="876"/>
      <c r="H25" s="839"/>
      <c r="I25" s="877"/>
      <c r="J25" s="909"/>
      <c r="K25" s="841"/>
      <c r="L25" s="910"/>
      <c r="M25" s="795"/>
      <c r="N25" s="983"/>
    </row>
    <row r="26" spans="1:14" s="893" customFormat="1" ht="24" x14ac:dyDescent="0.5">
      <c r="A26" s="884"/>
      <c r="B26" s="901"/>
      <c r="C26" s="850"/>
      <c r="D26" s="975"/>
      <c r="E26" s="902"/>
      <c r="F26" s="888"/>
      <c r="G26" s="903"/>
      <c r="H26" s="848"/>
      <c r="I26" s="890"/>
      <c r="J26" s="904"/>
      <c r="K26" s="850"/>
      <c r="L26" s="905"/>
      <c r="M26" s="807"/>
      <c r="N26" s="984"/>
    </row>
    <row r="27" spans="1:14" s="881" customFormat="1" ht="24" x14ac:dyDescent="0.5">
      <c r="A27" s="872">
        <v>6</v>
      </c>
      <c r="B27" s="873" t="s">
        <v>731</v>
      </c>
      <c r="C27" s="794">
        <v>1600</v>
      </c>
      <c r="D27" s="972">
        <f t="shared" si="0"/>
        <v>1600</v>
      </c>
      <c r="E27" s="810" t="s">
        <v>25</v>
      </c>
      <c r="F27" s="875" t="str">
        <f t="shared" si="1"/>
        <v>ร้าน เอ.โอ.ดี ซัพพลาย, 1600 บาท</v>
      </c>
      <c r="G27" s="876" t="s">
        <v>324</v>
      </c>
      <c r="H27" s="780">
        <v>1600</v>
      </c>
      <c r="I27" s="877" t="str">
        <f t="shared" si="2"/>
        <v>ร้าน เอ.โอ.ดี ซัพพลาย, 1600 บาท</v>
      </c>
      <c r="J27" s="878" t="s">
        <v>324</v>
      </c>
      <c r="K27" s="794">
        <v>1600</v>
      </c>
      <c r="L27" s="872" t="s">
        <v>28</v>
      </c>
      <c r="M27" s="795" t="s">
        <v>95</v>
      </c>
      <c r="N27" s="982" t="s">
        <v>770</v>
      </c>
    </row>
    <row r="28" spans="1:14" s="893" customFormat="1" ht="24" x14ac:dyDescent="0.5">
      <c r="A28" s="884"/>
      <c r="B28" s="901"/>
      <c r="C28" s="850"/>
      <c r="D28" s="975"/>
      <c r="E28" s="902"/>
      <c r="F28" s="888"/>
      <c r="G28" s="903"/>
      <c r="H28" s="848"/>
      <c r="I28" s="890"/>
      <c r="J28" s="904"/>
      <c r="K28" s="850"/>
      <c r="L28" s="905"/>
      <c r="M28" s="807"/>
      <c r="N28" s="984"/>
    </row>
    <row r="29" spans="1:14" s="881" customFormat="1" ht="24" x14ac:dyDescent="0.5">
      <c r="A29" s="872">
        <v>7</v>
      </c>
      <c r="B29" s="873" t="s">
        <v>733</v>
      </c>
      <c r="C29" s="794">
        <v>5100</v>
      </c>
      <c r="D29" s="972">
        <f t="shared" si="0"/>
        <v>5100</v>
      </c>
      <c r="E29" s="810" t="s">
        <v>25</v>
      </c>
      <c r="F29" s="875" t="str">
        <f t="shared" si="1"/>
        <v>ร้าน เอ.โอ.ดี ซัพพลาย, 5100 บาท</v>
      </c>
      <c r="G29" s="876" t="s">
        <v>324</v>
      </c>
      <c r="H29" s="780">
        <v>5100</v>
      </c>
      <c r="I29" s="877" t="str">
        <f t="shared" si="2"/>
        <v>ร้าน เอ.โอ.ดี ซัพพลาย, 5100 บาท</v>
      </c>
      <c r="J29" s="878" t="s">
        <v>324</v>
      </c>
      <c r="K29" s="794">
        <v>5100</v>
      </c>
      <c r="L29" s="872" t="s">
        <v>28</v>
      </c>
      <c r="M29" s="795" t="s">
        <v>95</v>
      </c>
      <c r="N29" s="982" t="s">
        <v>771</v>
      </c>
    </row>
    <row r="30" spans="1:14" s="893" customFormat="1" ht="24" x14ac:dyDescent="0.5">
      <c r="A30" s="884"/>
      <c r="B30" s="885"/>
      <c r="C30" s="850"/>
      <c r="D30" s="975"/>
      <c r="E30" s="902"/>
      <c r="F30" s="888"/>
      <c r="G30" s="987"/>
      <c r="H30" s="848"/>
      <c r="I30" s="890"/>
      <c r="J30" s="904"/>
      <c r="K30" s="850"/>
      <c r="L30" s="905"/>
      <c r="M30" s="807"/>
      <c r="N30" s="984"/>
    </row>
    <row r="31" spans="1:14" s="881" customFormat="1" ht="24" x14ac:dyDescent="0.5">
      <c r="A31" s="872">
        <v>8</v>
      </c>
      <c r="B31" s="873" t="s">
        <v>326</v>
      </c>
      <c r="C31" s="794">
        <v>3200</v>
      </c>
      <c r="D31" s="972">
        <f t="shared" si="0"/>
        <v>3200</v>
      </c>
      <c r="E31" s="810" t="s">
        <v>25</v>
      </c>
      <c r="F31" s="875" t="str">
        <f t="shared" si="1"/>
        <v>ร้าน เอ.โอ.ดี ซัพพลาย, 3200 บาท</v>
      </c>
      <c r="G31" s="876" t="s">
        <v>324</v>
      </c>
      <c r="H31" s="780">
        <v>3200</v>
      </c>
      <c r="I31" s="877" t="str">
        <f t="shared" si="2"/>
        <v>ร้าน เอ.โอ.ดี ซัพพลาย, 3200 บาท</v>
      </c>
      <c r="J31" s="878" t="s">
        <v>324</v>
      </c>
      <c r="K31" s="794">
        <v>3200</v>
      </c>
      <c r="L31" s="872" t="s">
        <v>28</v>
      </c>
      <c r="M31" s="795" t="s">
        <v>95</v>
      </c>
      <c r="N31" s="982" t="s">
        <v>772</v>
      </c>
    </row>
    <row r="32" spans="1:14" s="893" customFormat="1" ht="24" x14ac:dyDescent="0.5">
      <c r="A32" s="884"/>
      <c r="B32" s="901"/>
      <c r="C32" s="850"/>
      <c r="D32" s="975"/>
      <c r="E32" s="902"/>
      <c r="F32" s="888"/>
      <c r="G32" s="903"/>
      <c r="H32" s="848"/>
      <c r="I32" s="890"/>
      <c r="J32" s="904"/>
      <c r="K32" s="850"/>
      <c r="L32" s="905"/>
      <c r="M32" s="807"/>
      <c r="N32" s="984"/>
    </row>
    <row r="33" spans="1:14" s="881" customFormat="1" ht="24" x14ac:dyDescent="0.5">
      <c r="A33" s="872">
        <v>9</v>
      </c>
      <c r="B33" s="873" t="s">
        <v>731</v>
      </c>
      <c r="C33" s="794">
        <v>800</v>
      </c>
      <c r="D33" s="972">
        <f t="shared" si="0"/>
        <v>800</v>
      </c>
      <c r="E33" s="810" t="s">
        <v>25</v>
      </c>
      <c r="F33" s="875" t="str">
        <f t="shared" si="1"/>
        <v>ร้าน เอ.โอ.ดี ซัพพลาย, 800 บาท</v>
      </c>
      <c r="G33" s="876" t="s">
        <v>324</v>
      </c>
      <c r="H33" s="780">
        <v>800</v>
      </c>
      <c r="I33" s="877" t="str">
        <f t="shared" si="2"/>
        <v>ร้าน เอ.โอ.ดี ซัพพลาย, 800 บาท</v>
      </c>
      <c r="J33" s="878" t="s">
        <v>324</v>
      </c>
      <c r="K33" s="794">
        <v>800</v>
      </c>
      <c r="L33" s="872" t="s">
        <v>28</v>
      </c>
      <c r="M33" s="795" t="s">
        <v>95</v>
      </c>
      <c r="N33" s="982" t="s">
        <v>773</v>
      </c>
    </row>
    <row r="34" spans="1:14" s="893" customFormat="1" ht="24" x14ac:dyDescent="0.5">
      <c r="A34" s="884"/>
      <c r="B34" s="901"/>
      <c r="C34" s="850"/>
      <c r="D34" s="975"/>
      <c r="E34" s="902"/>
      <c r="F34" s="888"/>
      <c r="G34" s="903"/>
      <c r="H34" s="848"/>
      <c r="I34" s="890"/>
      <c r="J34" s="904"/>
      <c r="K34" s="850"/>
      <c r="L34" s="905"/>
      <c r="M34" s="807"/>
      <c r="N34" s="984"/>
    </row>
    <row r="35" spans="1:14" s="881" customFormat="1" ht="24" x14ac:dyDescent="0.5">
      <c r="A35" s="872">
        <v>10</v>
      </c>
      <c r="B35" s="873" t="s">
        <v>731</v>
      </c>
      <c r="C35" s="794">
        <v>2400</v>
      </c>
      <c r="D35" s="972">
        <f t="shared" si="0"/>
        <v>2400</v>
      </c>
      <c r="E35" s="810" t="s">
        <v>25</v>
      </c>
      <c r="F35" s="875" t="str">
        <f t="shared" si="1"/>
        <v>ร้าน เอ.โอ.ดี ซัพพลาย, 2400 บาท</v>
      </c>
      <c r="G35" s="876" t="s">
        <v>324</v>
      </c>
      <c r="H35" s="780">
        <v>2400</v>
      </c>
      <c r="I35" s="877" t="str">
        <f t="shared" si="2"/>
        <v>ร้าน เอ.โอ.ดี ซัพพลาย, 2400 บาท</v>
      </c>
      <c r="J35" s="878" t="s">
        <v>324</v>
      </c>
      <c r="K35" s="794">
        <v>2400</v>
      </c>
      <c r="L35" s="872" t="s">
        <v>28</v>
      </c>
      <c r="M35" s="795" t="s">
        <v>95</v>
      </c>
      <c r="N35" s="982" t="s">
        <v>774</v>
      </c>
    </row>
    <row r="36" spans="1:14" s="893" customFormat="1" ht="24" x14ac:dyDescent="0.5">
      <c r="A36" s="884"/>
      <c r="B36" s="988"/>
      <c r="C36" s="850"/>
      <c r="D36" s="975"/>
      <c r="E36" s="902"/>
      <c r="F36" s="888"/>
      <c r="G36" s="987"/>
      <c r="H36" s="848"/>
      <c r="I36" s="890"/>
      <c r="J36" s="904"/>
      <c r="K36" s="850"/>
      <c r="L36" s="905"/>
      <c r="M36" s="807"/>
      <c r="N36" s="984"/>
    </row>
    <row r="37" spans="1:14" s="881" customFormat="1" ht="24" x14ac:dyDescent="0.5">
      <c r="A37" s="872">
        <v>11</v>
      </c>
      <c r="B37" s="873" t="s">
        <v>775</v>
      </c>
      <c r="C37" s="794">
        <v>1450</v>
      </c>
      <c r="D37" s="972">
        <f t="shared" si="0"/>
        <v>1450</v>
      </c>
      <c r="E37" s="810" t="s">
        <v>25</v>
      </c>
      <c r="F37" s="875" t="str">
        <f t="shared" si="1"/>
        <v>ร้าน เอ.โอ.ดี ซัพพลาย, 1450 บาท</v>
      </c>
      <c r="G37" s="876" t="s">
        <v>324</v>
      </c>
      <c r="H37" s="780">
        <v>1450</v>
      </c>
      <c r="I37" s="877" t="str">
        <f t="shared" si="2"/>
        <v>ร้าน เอ.โอ.ดี ซัพพลาย, 1450 บาท</v>
      </c>
      <c r="J37" s="878" t="s">
        <v>324</v>
      </c>
      <c r="K37" s="794">
        <v>1450</v>
      </c>
      <c r="L37" s="872" t="s">
        <v>28</v>
      </c>
      <c r="M37" s="795" t="s">
        <v>95</v>
      </c>
      <c r="N37" s="982" t="s">
        <v>776</v>
      </c>
    </row>
    <row r="38" spans="1:14" s="893" customFormat="1" ht="24" x14ac:dyDescent="0.5">
      <c r="A38" s="884"/>
      <c r="B38" s="988"/>
      <c r="C38" s="850"/>
      <c r="D38" s="975"/>
      <c r="E38" s="902"/>
      <c r="F38" s="888"/>
      <c r="G38" s="987"/>
      <c r="H38" s="848"/>
      <c r="I38" s="890"/>
      <c r="J38" s="904"/>
      <c r="K38" s="850"/>
      <c r="L38" s="905"/>
      <c r="M38" s="807"/>
      <c r="N38" s="984"/>
    </row>
    <row r="39" spans="1:14" s="881" customFormat="1" ht="24" x14ac:dyDescent="0.5">
      <c r="A39" s="872">
        <v>12</v>
      </c>
      <c r="B39" s="873" t="s">
        <v>735</v>
      </c>
      <c r="C39" s="794">
        <v>3200</v>
      </c>
      <c r="D39" s="972">
        <f t="shared" si="0"/>
        <v>3200</v>
      </c>
      <c r="E39" s="810" t="s">
        <v>25</v>
      </c>
      <c r="F39" s="875" t="str">
        <f t="shared" si="1"/>
        <v>ร้าน เอ.โอ.ดี ซัพพลาย, 3200 บาท</v>
      </c>
      <c r="G39" s="876" t="s">
        <v>324</v>
      </c>
      <c r="H39" s="780">
        <v>3200</v>
      </c>
      <c r="I39" s="877" t="str">
        <f t="shared" si="2"/>
        <v>ร้าน เอ.โอ.ดี ซัพพลาย, 3200 บาท</v>
      </c>
      <c r="J39" s="878" t="s">
        <v>324</v>
      </c>
      <c r="K39" s="794">
        <v>3200</v>
      </c>
      <c r="L39" s="872" t="s">
        <v>28</v>
      </c>
      <c r="M39" s="795" t="s">
        <v>95</v>
      </c>
      <c r="N39" s="982" t="s">
        <v>777</v>
      </c>
    </row>
    <row r="40" spans="1:14" s="893" customFormat="1" ht="24" x14ac:dyDescent="0.5">
      <c r="A40" s="884"/>
      <c r="B40" s="988"/>
      <c r="C40" s="850"/>
      <c r="D40" s="975"/>
      <c r="E40" s="902"/>
      <c r="F40" s="888"/>
      <c r="G40" s="987"/>
      <c r="H40" s="848"/>
      <c r="I40" s="890"/>
      <c r="J40" s="904"/>
      <c r="K40" s="850"/>
      <c r="L40" s="905"/>
      <c r="M40" s="807"/>
      <c r="N40" s="984"/>
    </row>
    <row r="41" spans="1:14" s="881" customFormat="1" ht="24" customHeight="1" x14ac:dyDescent="0.5">
      <c r="A41" s="872">
        <v>13</v>
      </c>
      <c r="B41" s="873" t="s">
        <v>323</v>
      </c>
      <c r="C41" s="794">
        <v>800</v>
      </c>
      <c r="D41" s="972">
        <f t="shared" si="0"/>
        <v>800</v>
      </c>
      <c r="E41" s="810" t="s">
        <v>25</v>
      </c>
      <c r="F41" s="875" t="str">
        <f t="shared" si="1"/>
        <v>ร้าน เอ.โอ.ดี ซัพพลาย, 800 บาท</v>
      </c>
      <c r="G41" s="876" t="s">
        <v>324</v>
      </c>
      <c r="H41" s="780">
        <v>800</v>
      </c>
      <c r="I41" s="877" t="str">
        <f t="shared" si="2"/>
        <v>ร้าน เอ.โอ.ดี ซัพพลาย, 800 บาท</v>
      </c>
      <c r="J41" s="878" t="s">
        <v>324</v>
      </c>
      <c r="K41" s="794">
        <v>800</v>
      </c>
      <c r="L41" s="872" t="s">
        <v>28</v>
      </c>
      <c r="M41" s="795" t="s">
        <v>95</v>
      </c>
      <c r="N41" s="982" t="s">
        <v>778</v>
      </c>
    </row>
    <row r="42" spans="1:14" s="881" customFormat="1" ht="24" x14ac:dyDescent="0.5">
      <c r="A42" s="872"/>
      <c r="B42" s="873"/>
      <c r="C42" s="794"/>
      <c r="D42" s="972"/>
      <c r="E42" s="810"/>
      <c r="F42" s="875"/>
      <c r="G42" s="876"/>
      <c r="H42" s="780"/>
      <c r="I42" s="877"/>
      <c r="J42" s="878"/>
      <c r="K42" s="794"/>
      <c r="L42" s="872"/>
      <c r="M42" s="795"/>
      <c r="N42" s="982"/>
    </row>
    <row r="43" spans="1:14" s="893" customFormat="1" ht="24" x14ac:dyDescent="0.5">
      <c r="A43" s="884"/>
      <c r="B43" s="988"/>
      <c r="C43" s="850"/>
      <c r="D43" s="975"/>
      <c r="E43" s="902"/>
      <c r="F43" s="888"/>
      <c r="G43" s="987"/>
      <c r="H43" s="848"/>
      <c r="I43" s="890"/>
      <c r="J43" s="904"/>
      <c r="K43" s="850"/>
      <c r="L43" s="905"/>
      <c r="M43" s="807"/>
      <c r="N43" s="984"/>
    </row>
    <row r="44" spans="1:14" s="881" customFormat="1" ht="24" hidden="1" x14ac:dyDescent="0.3">
      <c r="A44" s="872">
        <v>16</v>
      </c>
      <c r="B44" s="873" t="s">
        <v>738</v>
      </c>
      <c r="C44" s="794">
        <v>42000</v>
      </c>
      <c r="D44" s="972">
        <f t="shared" si="0"/>
        <v>42000</v>
      </c>
      <c r="E44" s="810" t="s">
        <v>25</v>
      </c>
      <c r="F44" s="875" t="str">
        <f t="shared" si="1"/>
        <v>บริษัท วันแบงคอก9666 จำกัด, 42000 บาท</v>
      </c>
      <c r="G44" s="876" t="s">
        <v>739</v>
      </c>
      <c r="H44" s="780">
        <v>42000</v>
      </c>
      <c r="I44" s="877" t="str">
        <f t="shared" si="2"/>
        <v>บริษัท วันแบงคอก9666 จำกัด, 42000 บาท</v>
      </c>
      <c r="J44" s="878" t="s">
        <v>739</v>
      </c>
      <c r="K44" s="794">
        <v>42000</v>
      </c>
      <c r="L44" s="872" t="s">
        <v>28</v>
      </c>
      <c r="M44" s="812" t="str">
        <f>+N44</f>
        <v>ใบสั่งจ้าง 41/2568</v>
      </c>
      <c r="N44" s="973" t="s">
        <v>740</v>
      </c>
    </row>
    <row r="45" spans="1:14" s="881" customFormat="1" ht="24" hidden="1" x14ac:dyDescent="0.3">
      <c r="A45" s="872"/>
      <c r="B45" s="873"/>
      <c r="C45" s="794"/>
      <c r="D45" s="972"/>
      <c r="E45" s="810"/>
      <c r="F45" s="875"/>
      <c r="G45" s="882"/>
      <c r="H45" s="780"/>
      <c r="I45" s="877"/>
      <c r="J45" s="883"/>
      <c r="K45" s="794"/>
      <c r="L45" s="872"/>
      <c r="M45" s="812" t="str">
        <f>"ลว. "&amp;N45</f>
        <v>ลว. 24 มค 68</v>
      </c>
      <c r="N45" s="973" t="s">
        <v>632</v>
      </c>
    </row>
    <row r="46" spans="1:14" s="881" customFormat="1" ht="24" hidden="1" x14ac:dyDescent="0.5">
      <c r="A46" s="872"/>
      <c r="B46" s="873"/>
      <c r="C46" s="794"/>
      <c r="D46" s="972"/>
      <c r="E46" s="810"/>
      <c r="F46" s="875"/>
      <c r="G46" s="882"/>
      <c r="H46" s="780"/>
      <c r="I46" s="877"/>
      <c r="J46" s="883"/>
      <c r="K46" s="794"/>
      <c r="L46" s="872"/>
      <c r="M46" s="872"/>
      <c r="N46" s="989"/>
    </row>
    <row r="47" spans="1:14" s="881" customFormat="1" ht="24" hidden="1" x14ac:dyDescent="0.3">
      <c r="A47" s="872">
        <v>17</v>
      </c>
      <c r="B47" s="873" t="s">
        <v>741</v>
      </c>
      <c r="C47" s="794">
        <v>56000</v>
      </c>
      <c r="D47" s="972">
        <f t="shared" si="0"/>
        <v>56000</v>
      </c>
      <c r="E47" s="777" t="s">
        <v>25</v>
      </c>
      <c r="F47" s="875" t="str">
        <f t="shared" si="1"/>
        <v>บริษัท วันแบงคอก9666 จำกัด, 56000 บาท</v>
      </c>
      <c r="G47" s="876" t="s">
        <v>739</v>
      </c>
      <c r="H47" s="780">
        <v>56000</v>
      </c>
      <c r="I47" s="877" t="str">
        <f t="shared" si="2"/>
        <v>บริษัท วันแบงคอก9666 จำกัด, 56000 บาท</v>
      </c>
      <c r="J47" s="878" t="s">
        <v>739</v>
      </c>
      <c r="K47" s="794">
        <v>56000</v>
      </c>
      <c r="L47" s="872" t="s">
        <v>28</v>
      </c>
      <c r="M47" s="969" t="str">
        <f>+N47</f>
        <v>ใบสั่งจ้าง 40/2568</v>
      </c>
      <c r="N47" s="973" t="s">
        <v>742</v>
      </c>
    </row>
    <row r="48" spans="1:14" s="881" customFormat="1" ht="24" hidden="1" x14ac:dyDescent="0.3">
      <c r="A48" s="872"/>
      <c r="B48" s="873"/>
      <c r="C48" s="794"/>
      <c r="D48" s="972"/>
      <c r="E48" s="810"/>
      <c r="F48" s="875"/>
      <c r="G48" s="882"/>
      <c r="H48" s="780"/>
      <c r="I48" s="877"/>
      <c r="J48" s="883"/>
      <c r="K48" s="794"/>
      <c r="L48" s="872"/>
      <c r="M48" s="812" t="str">
        <f>"ลว. "&amp;N48</f>
        <v>ลว. 16 มค 68</v>
      </c>
      <c r="N48" s="973" t="s">
        <v>627</v>
      </c>
    </row>
    <row r="49" spans="1:14" s="881" customFormat="1" ht="24" hidden="1" x14ac:dyDescent="0.5">
      <c r="A49" s="872"/>
      <c r="B49" s="873"/>
      <c r="C49" s="794"/>
      <c r="D49" s="972"/>
      <c r="E49" s="810"/>
      <c r="F49" s="875"/>
      <c r="G49" s="882"/>
      <c r="H49" s="780"/>
      <c r="I49" s="877"/>
      <c r="J49" s="883"/>
      <c r="K49" s="794"/>
      <c r="L49" s="872"/>
      <c r="M49" s="872"/>
      <c r="N49" s="989"/>
    </row>
    <row r="50" spans="1:14" s="881" customFormat="1" ht="24" hidden="1" x14ac:dyDescent="0.3">
      <c r="A50" s="872">
        <v>18</v>
      </c>
      <c r="B50" s="873" t="s">
        <v>743</v>
      </c>
      <c r="C50" s="794">
        <v>12000</v>
      </c>
      <c r="D50" s="972">
        <f t="shared" si="0"/>
        <v>12000</v>
      </c>
      <c r="E50" s="777" t="s">
        <v>25</v>
      </c>
      <c r="F50" s="875" t="str">
        <f t="shared" si="1"/>
        <v>ห้างหุ้นส่วนจำกัด เอกทัศน์ ทัวร์, 12000 บาท</v>
      </c>
      <c r="G50" s="876" t="s">
        <v>744</v>
      </c>
      <c r="H50" s="780">
        <v>12000</v>
      </c>
      <c r="I50" s="877" t="str">
        <f t="shared" si="2"/>
        <v>ห้างหุ้นส่วนจำกัด เอกทัศน์ ทัวร์, 12000 บาท</v>
      </c>
      <c r="J50" s="878" t="s">
        <v>744</v>
      </c>
      <c r="K50" s="794">
        <v>12000</v>
      </c>
      <c r="L50" s="872" t="s">
        <v>28</v>
      </c>
      <c r="M50" s="969" t="str">
        <f>+N50</f>
        <v>ใบสั่งจ้าง 42/2568</v>
      </c>
      <c r="N50" s="973" t="s">
        <v>745</v>
      </c>
    </row>
    <row r="51" spans="1:14" s="881" customFormat="1" ht="24" hidden="1" x14ac:dyDescent="0.3">
      <c r="A51" s="872"/>
      <c r="B51" s="873" t="s">
        <v>746</v>
      </c>
      <c r="C51" s="794"/>
      <c r="D51" s="972"/>
      <c r="E51" s="810"/>
      <c r="F51" s="875"/>
      <c r="G51" s="882"/>
      <c r="H51" s="780"/>
      <c r="I51" s="877"/>
      <c r="J51" s="883"/>
      <c r="K51" s="794"/>
      <c r="L51" s="872"/>
      <c r="M51" s="812" t="str">
        <f>"ลว. "&amp;N51</f>
        <v>ลว. 24 มค 68</v>
      </c>
      <c r="N51" s="973" t="s">
        <v>632</v>
      </c>
    </row>
    <row r="52" spans="1:14" s="881" customFormat="1" ht="24" hidden="1" x14ac:dyDescent="0.5">
      <c r="A52" s="872"/>
      <c r="B52" s="873"/>
      <c r="C52" s="794"/>
      <c r="D52" s="972"/>
      <c r="E52" s="810"/>
      <c r="F52" s="875"/>
      <c r="G52" s="882"/>
      <c r="H52" s="780"/>
      <c r="I52" s="877"/>
      <c r="J52" s="883"/>
      <c r="K52" s="794"/>
      <c r="L52" s="872"/>
      <c r="M52" s="872"/>
      <c r="N52" s="989"/>
    </row>
    <row r="53" spans="1:14" s="881" customFormat="1" ht="24" x14ac:dyDescent="0.5">
      <c r="A53" s="872">
        <v>14</v>
      </c>
      <c r="B53" s="873" t="s">
        <v>779</v>
      </c>
      <c r="C53" s="990">
        <v>9515</v>
      </c>
      <c r="D53" s="972">
        <f t="shared" si="0"/>
        <v>9515</v>
      </c>
      <c r="E53" s="777" t="s">
        <v>25</v>
      </c>
      <c r="F53" s="875" t="str">
        <f t="shared" si="1"/>
        <v>นายบรรจง เย็นใจ, 9515 บาท</v>
      </c>
      <c r="G53" s="876" t="s">
        <v>151</v>
      </c>
      <c r="H53" s="780">
        <v>9515</v>
      </c>
      <c r="I53" s="877" t="str">
        <f t="shared" si="2"/>
        <v>นายบรรจง เย็นใจ, 9515 บาท</v>
      </c>
      <c r="J53" s="878" t="s">
        <v>151</v>
      </c>
      <c r="K53" s="794">
        <v>9515</v>
      </c>
      <c r="L53" s="872" t="s">
        <v>28</v>
      </c>
      <c r="M53" s="795" t="s">
        <v>95</v>
      </c>
      <c r="N53" s="989" t="s">
        <v>780</v>
      </c>
    </row>
    <row r="54" spans="1:14" s="881" customFormat="1" ht="24" customHeight="1" x14ac:dyDescent="0.5">
      <c r="A54" s="872"/>
      <c r="B54" s="873" t="s">
        <v>781</v>
      </c>
      <c r="C54" s="794"/>
      <c r="D54" s="972"/>
      <c r="E54" s="810"/>
      <c r="F54" s="875"/>
      <c r="G54" s="882"/>
      <c r="H54" s="780"/>
      <c r="I54" s="877"/>
      <c r="J54" s="883"/>
      <c r="K54" s="794"/>
      <c r="L54" s="872"/>
      <c r="M54" s="795"/>
      <c r="N54" s="973" t="s">
        <v>782</v>
      </c>
    </row>
    <row r="55" spans="1:14" s="893" customFormat="1" ht="24" x14ac:dyDescent="0.5">
      <c r="A55" s="884"/>
      <c r="B55" s="885"/>
      <c r="C55" s="806"/>
      <c r="D55" s="975"/>
      <c r="E55" s="887"/>
      <c r="F55" s="888"/>
      <c r="G55" s="889"/>
      <c r="H55" s="803"/>
      <c r="I55" s="890"/>
      <c r="J55" s="891"/>
      <c r="K55" s="806"/>
      <c r="L55" s="884"/>
      <c r="M55" s="807"/>
      <c r="N55" s="991"/>
    </row>
    <row r="56" spans="1:14" s="881" customFormat="1" ht="24" hidden="1" x14ac:dyDescent="0.5">
      <c r="A56" s="872">
        <v>17</v>
      </c>
      <c r="B56" s="873" t="s">
        <v>749</v>
      </c>
      <c r="C56" s="794">
        <v>71420</v>
      </c>
      <c r="D56" s="972">
        <f t="shared" si="0"/>
        <v>71420</v>
      </c>
      <c r="E56" s="810" t="s">
        <v>25</v>
      </c>
      <c r="F56" s="875" t="str">
        <f t="shared" si="1"/>
        <v>ร้านสหกรณ์เทเวศร์ จำกัด, 40680 บาท</v>
      </c>
      <c r="G56" s="876" t="s">
        <v>307</v>
      </c>
      <c r="H56" s="780">
        <v>40680</v>
      </c>
      <c r="I56" s="877" t="str">
        <f t="shared" si="2"/>
        <v>ร้านสหกรณ์เทเวศร์ จำกัด, 40680 บาท</v>
      </c>
      <c r="J56" s="878" t="s">
        <v>307</v>
      </c>
      <c r="K56" s="794">
        <v>40680</v>
      </c>
      <c r="L56" s="872" t="s">
        <v>28</v>
      </c>
      <c r="M56" s="795" t="s">
        <v>95</v>
      </c>
      <c r="N56" s="973" t="s">
        <v>750</v>
      </c>
    </row>
    <row r="57" spans="1:14" s="881" customFormat="1" ht="24" hidden="1" x14ac:dyDescent="0.5">
      <c r="A57" s="872"/>
      <c r="B57" s="873"/>
      <c r="C57" s="794"/>
      <c r="D57" s="972"/>
      <c r="E57" s="810"/>
      <c r="F57" s="875"/>
      <c r="G57" s="882"/>
      <c r="H57" s="780"/>
      <c r="I57" s="877"/>
      <c r="J57" s="883"/>
      <c r="K57" s="794"/>
      <c r="L57" s="872"/>
      <c r="M57" s="795"/>
      <c r="N57" s="973" t="s">
        <v>309</v>
      </c>
    </row>
    <row r="58" spans="1:14" s="893" customFormat="1" ht="24" hidden="1" x14ac:dyDescent="0.5">
      <c r="A58" s="884"/>
      <c r="B58" s="885"/>
      <c r="C58" s="806"/>
      <c r="D58" s="975"/>
      <c r="E58" s="887"/>
      <c r="F58" s="888"/>
      <c r="G58" s="889"/>
      <c r="H58" s="803"/>
      <c r="I58" s="890"/>
      <c r="J58" s="891"/>
      <c r="K58" s="806"/>
      <c r="L58" s="884"/>
      <c r="M58" s="807"/>
      <c r="N58" s="976"/>
    </row>
    <row r="59" spans="1:14" s="881" customFormat="1" ht="24" x14ac:dyDescent="0.3">
      <c r="A59" s="872">
        <v>15</v>
      </c>
      <c r="B59" s="873" t="s">
        <v>783</v>
      </c>
      <c r="C59" s="794">
        <v>59200</v>
      </c>
      <c r="D59" s="972">
        <f t="shared" si="0"/>
        <v>59200</v>
      </c>
      <c r="E59" s="810" t="s">
        <v>25</v>
      </c>
      <c r="F59" s="875" t="str">
        <f t="shared" si="1"/>
        <v>ร้านพุทธมณฑลถ้วยรางวัล, 59200 บาท</v>
      </c>
      <c r="G59" s="876" t="s">
        <v>784</v>
      </c>
      <c r="H59" s="780">
        <v>59200</v>
      </c>
      <c r="I59" s="877" t="str">
        <f t="shared" si="2"/>
        <v>ร้านพุทธมณฑลถ้วยรางวัล, 59200 บาท</v>
      </c>
      <c r="J59" s="878" t="s">
        <v>784</v>
      </c>
      <c r="K59" s="794">
        <v>59200</v>
      </c>
      <c r="L59" s="872" t="s">
        <v>28</v>
      </c>
      <c r="M59" s="812" t="str">
        <f>+N59</f>
        <v>ใบสั่งจ้าง 50/2568</v>
      </c>
      <c r="N59" s="973" t="s">
        <v>785</v>
      </c>
    </row>
    <row r="60" spans="1:14" s="881" customFormat="1" ht="24" x14ac:dyDescent="0.3">
      <c r="A60" s="872"/>
      <c r="B60" s="873" t="s">
        <v>786</v>
      </c>
      <c r="C60" s="794"/>
      <c r="D60" s="972"/>
      <c r="E60" s="810"/>
      <c r="F60" s="875"/>
      <c r="G60" s="882"/>
      <c r="H60" s="780"/>
      <c r="I60" s="877"/>
      <c r="J60" s="883"/>
      <c r="K60" s="794"/>
      <c r="L60" s="872"/>
      <c r="M60" s="812" t="str">
        <f>"ลว. "&amp;N60</f>
        <v>ลว. 19 กพ 68</v>
      </c>
      <c r="N60" s="973" t="s">
        <v>782</v>
      </c>
    </row>
    <row r="61" spans="1:14" s="893" customFormat="1" ht="24" x14ac:dyDescent="0.5">
      <c r="A61" s="884"/>
      <c r="B61" s="885"/>
      <c r="C61" s="806"/>
      <c r="D61" s="975"/>
      <c r="E61" s="887"/>
      <c r="F61" s="888"/>
      <c r="G61" s="889"/>
      <c r="H61" s="803"/>
      <c r="I61" s="890"/>
      <c r="J61" s="891"/>
      <c r="K61" s="806"/>
      <c r="L61" s="884"/>
      <c r="M61" s="884"/>
      <c r="N61" s="976"/>
    </row>
    <row r="62" spans="1:14" s="881" customFormat="1" ht="24" x14ac:dyDescent="0.3">
      <c r="A62" s="872">
        <v>16</v>
      </c>
      <c r="B62" s="873" t="s">
        <v>787</v>
      </c>
      <c r="C62" s="794">
        <v>53500</v>
      </c>
      <c r="D62" s="972">
        <f t="shared" si="0"/>
        <v>53500</v>
      </c>
      <c r="E62" s="810" t="s">
        <v>25</v>
      </c>
      <c r="F62" s="875" t="str">
        <f t="shared" si="1"/>
        <v>บริษัท สยามรัฐ จำกัด, 53500 บาท</v>
      </c>
      <c r="G62" s="876" t="s">
        <v>788</v>
      </c>
      <c r="H62" s="780">
        <v>53500</v>
      </c>
      <c r="I62" s="877" t="str">
        <f t="shared" si="2"/>
        <v>บริษัท สยามรัฐ จำกัด, 53500 บาท</v>
      </c>
      <c r="J62" s="878" t="s">
        <v>788</v>
      </c>
      <c r="K62" s="794">
        <v>53500</v>
      </c>
      <c r="L62" s="872" t="s">
        <v>28</v>
      </c>
      <c r="M62" s="812" t="str">
        <f>+N62</f>
        <v>ใบสั่งจ้าง 48/2568</v>
      </c>
      <c r="N62" s="973" t="s">
        <v>789</v>
      </c>
    </row>
    <row r="63" spans="1:14" s="881" customFormat="1" ht="24" x14ac:dyDescent="0.3">
      <c r="A63" s="872"/>
      <c r="B63" s="873"/>
      <c r="C63" s="794"/>
      <c r="D63" s="972"/>
      <c r="E63" s="810"/>
      <c r="F63" s="875"/>
      <c r="G63" s="882"/>
      <c r="H63" s="780"/>
      <c r="I63" s="877"/>
      <c r="J63" s="883"/>
      <c r="K63" s="794"/>
      <c r="L63" s="872"/>
      <c r="M63" s="812" t="str">
        <f>"ลว. "&amp;N63</f>
        <v>ลว. 18 กพ 68</v>
      </c>
      <c r="N63" s="973" t="s">
        <v>790</v>
      </c>
    </row>
    <row r="64" spans="1:14" s="893" customFormat="1" ht="24" x14ac:dyDescent="0.5">
      <c r="A64" s="884"/>
      <c r="B64" s="885"/>
      <c r="C64" s="806"/>
      <c r="D64" s="975"/>
      <c r="E64" s="887"/>
      <c r="F64" s="888"/>
      <c r="G64" s="889"/>
      <c r="H64" s="803"/>
      <c r="I64" s="890"/>
      <c r="J64" s="891"/>
      <c r="K64" s="806"/>
      <c r="L64" s="884"/>
      <c r="M64" s="884"/>
      <c r="N64" s="976"/>
    </row>
    <row r="65" spans="1:14" s="881" customFormat="1" ht="24" x14ac:dyDescent="0.3">
      <c r="A65" s="872">
        <v>17</v>
      </c>
      <c r="B65" s="873" t="s">
        <v>791</v>
      </c>
      <c r="C65" s="794">
        <v>33000</v>
      </c>
      <c r="D65" s="972">
        <f t="shared" si="0"/>
        <v>33000</v>
      </c>
      <c r="E65" s="810" t="s">
        <v>25</v>
      </c>
      <c r="F65" s="875" t="str">
        <f t="shared" si="1"/>
        <v>บริษัท ธนัชวิชญ์ แทรเวล กรุ๊ป จำกัด, 33000 บาท</v>
      </c>
      <c r="G65" s="876" t="s">
        <v>792</v>
      </c>
      <c r="H65" s="780">
        <v>33000</v>
      </c>
      <c r="I65" s="877" t="str">
        <f t="shared" si="2"/>
        <v>บริษัท ธนัชวิชญ์ แทรเวล กรุ๊ป จำกัด, 33000 บาท</v>
      </c>
      <c r="J65" s="878" t="s">
        <v>792</v>
      </c>
      <c r="K65" s="794">
        <v>33000</v>
      </c>
      <c r="L65" s="872" t="s">
        <v>28</v>
      </c>
      <c r="M65" s="812" t="str">
        <f>+N65</f>
        <v>ใบสั่งจ้าง 49/2568</v>
      </c>
      <c r="N65" s="973" t="s">
        <v>793</v>
      </c>
    </row>
    <row r="66" spans="1:14" s="881" customFormat="1" ht="24" x14ac:dyDescent="0.3">
      <c r="A66" s="872"/>
      <c r="B66" s="873" t="s">
        <v>794</v>
      </c>
      <c r="C66" s="794"/>
      <c r="D66" s="972"/>
      <c r="E66" s="810"/>
      <c r="F66" s="875"/>
      <c r="G66" s="882"/>
      <c r="H66" s="780"/>
      <c r="I66" s="877"/>
      <c r="J66" s="883"/>
      <c r="K66" s="794"/>
      <c r="L66" s="872"/>
      <c r="M66" s="812" t="str">
        <f>"ลว. "&amp;N66</f>
        <v>ลว. 19 กพ 68</v>
      </c>
      <c r="N66" s="973" t="s">
        <v>782</v>
      </c>
    </row>
    <row r="67" spans="1:14" s="893" customFormat="1" ht="24" x14ac:dyDescent="0.5">
      <c r="A67" s="884"/>
      <c r="B67" s="885"/>
      <c r="C67" s="806"/>
      <c r="D67" s="975"/>
      <c r="E67" s="887"/>
      <c r="F67" s="888"/>
      <c r="G67" s="889"/>
      <c r="H67" s="803"/>
      <c r="I67" s="890"/>
      <c r="J67" s="891"/>
      <c r="K67" s="806"/>
      <c r="L67" s="884"/>
      <c r="M67" s="884"/>
      <c r="N67" s="991"/>
    </row>
    <row r="68" spans="1:14" s="881" customFormat="1" ht="40.5" x14ac:dyDescent="0.3">
      <c r="A68" s="872">
        <v>18</v>
      </c>
      <c r="B68" s="992" t="s">
        <v>795</v>
      </c>
      <c r="C68" s="978">
        <v>300000</v>
      </c>
      <c r="D68" s="993">
        <v>300000</v>
      </c>
      <c r="E68" s="810" t="s">
        <v>25</v>
      </c>
      <c r="F68" s="875" t="str">
        <f t="shared" si="1"/>
        <v>บริษัท สารสู่อนาคต จำกัด, 300000 บาท</v>
      </c>
      <c r="G68" s="979" t="s">
        <v>796</v>
      </c>
      <c r="H68" s="966">
        <v>300000</v>
      </c>
      <c r="I68" s="877" t="str">
        <f t="shared" si="2"/>
        <v>บริษัท สารสู่อนาคต จำกัด, 300000 บาท</v>
      </c>
      <c r="J68" s="980" t="s">
        <v>796</v>
      </c>
      <c r="K68" s="978">
        <v>300000</v>
      </c>
      <c r="L68" s="872" t="s">
        <v>28</v>
      </c>
      <c r="M68" s="812" t="str">
        <f>+N68</f>
        <v>ใบสั่งจ้าง 55/2568</v>
      </c>
      <c r="N68" s="994" t="s">
        <v>797</v>
      </c>
    </row>
    <row r="69" spans="1:14" s="881" customFormat="1" ht="24" x14ac:dyDescent="0.3">
      <c r="A69" s="872"/>
      <c r="B69" s="992"/>
      <c r="C69" s="978"/>
      <c r="D69" s="993"/>
      <c r="E69" s="810"/>
      <c r="F69" s="875"/>
      <c r="G69" s="979"/>
      <c r="H69" s="966"/>
      <c r="I69" s="877"/>
      <c r="J69" s="995"/>
      <c r="K69" s="978"/>
      <c r="L69" s="872"/>
      <c r="M69" s="812" t="str">
        <f>"ลว. "&amp;N69</f>
        <v>ลว. 26 กพ. 68</v>
      </c>
      <c r="N69" s="973" t="s">
        <v>798</v>
      </c>
    </row>
    <row r="70" spans="1:14" s="893" customFormat="1" ht="24" x14ac:dyDescent="0.5">
      <c r="A70" s="884"/>
      <c r="B70" s="996"/>
      <c r="C70" s="997"/>
      <c r="D70" s="998"/>
      <c r="E70" s="887"/>
      <c r="F70" s="888"/>
      <c r="G70" s="999"/>
      <c r="H70" s="1000"/>
      <c r="I70" s="890"/>
      <c r="J70" s="1001"/>
      <c r="K70" s="997"/>
      <c r="L70" s="884"/>
      <c r="M70" s="884"/>
      <c r="N70" s="991"/>
    </row>
    <row r="71" spans="1:14" s="881" customFormat="1" ht="24" x14ac:dyDescent="0.3">
      <c r="A71" s="872">
        <v>19</v>
      </c>
      <c r="B71" s="1002" t="s">
        <v>799</v>
      </c>
      <c r="C71" s="978">
        <v>388000</v>
      </c>
      <c r="D71" s="993">
        <v>388000</v>
      </c>
      <c r="E71" s="810" t="s">
        <v>25</v>
      </c>
      <c r="F71" s="875" t="str">
        <f t="shared" si="1"/>
        <v>บริษัท โชคพรชัย คอนสตรั๊คชั่น จำกัด, 388000 บาท</v>
      </c>
      <c r="G71" s="979" t="s">
        <v>800</v>
      </c>
      <c r="H71" s="966">
        <v>388000</v>
      </c>
      <c r="I71" s="877" t="str">
        <f t="shared" si="2"/>
        <v>บริษัท โชคพรชัย คอนสตรั๊คชั่น จำกัด, 388000 บาท</v>
      </c>
      <c r="J71" s="980" t="s">
        <v>800</v>
      </c>
      <c r="K71" s="978">
        <v>388000</v>
      </c>
      <c r="L71" s="872" t="s">
        <v>28</v>
      </c>
      <c r="M71" s="812" t="str">
        <f>+N71</f>
        <v>ใบสั่งจ้าง 54/2568</v>
      </c>
      <c r="N71" s="973" t="s">
        <v>801</v>
      </c>
    </row>
    <row r="72" spans="1:14" s="881" customFormat="1" ht="24" x14ac:dyDescent="0.3">
      <c r="A72" s="872"/>
      <c r="B72" s="1002"/>
      <c r="C72" s="978"/>
      <c r="D72" s="993"/>
      <c r="E72" s="810"/>
      <c r="F72" s="875"/>
      <c r="G72" s="979"/>
      <c r="H72" s="966"/>
      <c r="I72" s="877"/>
      <c r="J72" s="980"/>
      <c r="K72" s="978"/>
      <c r="L72" s="872"/>
      <c r="M72" s="812" t="str">
        <f>"ลว. "&amp;N72</f>
        <v>ลว. 26 กพ 68</v>
      </c>
      <c r="N72" s="973" t="s">
        <v>802</v>
      </c>
    </row>
    <row r="73" spans="1:14" s="893" customFormat="1" ht="24" x14ac:dyDescent="0.5">
      <c r="A73" s="884"/>
      <c r="B73" s="996"/>
      <c r="C73" s="1003"/>
      <c r="D73" s="998"/>
      <c r="E73" s="887"/>
      <c r="F73" s="888"/>
      <c r="G73" s="999"/>
      <c r="H73" s="1004"/>
      <c r="I73" s="890"/>
      <c r="J73" s="1005"/>
      <c r="K73" s="1003"/>
      <c r="L73" s="884"/>
      <c r="M73" s="884"/>
      <c r="N73" s="991"/>
    </row>
    <row r="74" spans="1:14" s="893" customFormat="1" ht="48" customHeight="1" x14ac:dyDescent="0.5">
      <c r="A74" s="884">
        <v>20</v>
      </c>
      <c r="B74" s="885" t="s">
        <v>803</v>
      </c>
      <c r="C74" s="1006">
        <v>400</v>
      </c>
      <c r="D74" s="1006">
        <f>+C74</f>
        <v>400</v>
      </c>
      <c r="E74" s="887" t="s">
        <v>25</v>
      </c>
      <c r="F74" s="888" t="str">
        <f t="shared" ref="F74:F130" si="4">+G74&amp;", "&amp;H74&amp;" บาท"</f>
        <v>ร้านเอนกสเตชั่นเนอรี่, 321 บาท</v>
      </c>
      <c r="G74" s="889" t="s">
        <v>98</v>
      </c>
      <c r="H74" s="803">
        <v>321</v>
      </c>
      <c r="I74" s="890" t="str">
        <f t="shared" ref="I74:I130" si="5">+J74&amp;", "&amp;K74&amp;" บาท"</f>
        <v>ร้านเอนกสเตชั่นเนอรี่, 321 บาท</v>
      </c>
      <c r="J74" s="891" t="s">
        <v>98</v>
      </c>
      <c r="K74" s="806">
        <v>321</v>
      </c>
      <c r="L74" s="884" t="s">
        <v>28</v>
      </c>
      <c r="M74" s="830" t="s">
        <v>95</v>
      </c>
      <c r="N74" s="884" t="s">
        <v>804</v>
      </c>
    </row>
    <row r="75" spans="1:14" s="893" customFormat="1" ht="45" customHeight="1" x14ac:dyDescent="0.5">
      <c r="A75" s="884">
        <v>21</v>
      </c>
      <c r="B75" s="885" t="s">
        <v>805</v>
      </c>
      <c r="C75" s="1006">
        <v>200</v>
      </c>
      <c r="D75" s="1006">
        <f t="shared" ref="D75:D130" si="6">+C75</f>
        <v>200</v>
      </c>
      <c r="E75" s="887" t="s">
        <v>25</v>
      </c>
      <c r="F75" s="888" t="str">
        <f t="shared" si="4"/>
        <v>ร้านเอนกสเตชั่นเนอรี่, 160.5 บาท</v>
      </c>
      <c r="G75" s="889" t="s">
        <v>98</v>
      </c>
      <c r="H75" s="803">
        <v>160.5</v>
      </c>
      <c r="I75" s="890" t="str">
        <f t="shared" si="5"/>
        <v>ร้านเอนกสเตชั่นเนอรี่, 160.5 บาท</v>
      </c>
      <c r="J75" s="891" t="s">
        <v>98</v>
      </c>
      <c r="K75" s="806">
        <v>160.5</v>
      </c>
      <c r="L75" s="884" t="s">
        <v>28</v>
      </c>
      <c r="M75" s="830" t="s">
        <v>95</v>
      </c>
      <c r="N75" s="884" t="s">
        <v>806</v>
      </c>
    </row>
    <row r="76" spans="1:14" s="893" customFormat="1" ht="54.75" customHeight="1" x14ac:dyDescent="0.5">
      <c r="A76" s="884">
        <v>22</v>
      </c>
      <c r="B76" s="885" t="s">
        <v>807</v>
      </c>
      <c r="C76" s="1006">
        <v>20000</v>
      </c>
      <c r="D76" s="1006">
        <f t="shared" si="6"/>
        <v>20000</v>
      </c>
      <c r="E76" s="887" t="s">
        <v>25</v>
      </c>
      <c r="F76" s="888" t="str">
        <f t="shared" si="4"/>
        <v>ห้างหุ้นส่วนจำกัด เดอะ สกาย ซิสเต็มส์, 18885.5 บาท</v>
      </c>
      <c r="G76" s="889" t="s">
        <v>135</v>
      </c>
      <c r="H76" s="803">
        <v>18885.5</v>
      </c>
      <c r="I76" s="890" t="str">
        <f t="shared" si="5"/>
        <v>ห้างหุ้นส่วนจำกัด เดอะ สกาย ซิสเต็มส์, 18885.5 บาท</v>
      </c>
      <c r="J76" s="891" t="s">
        <v>135</v>
      </c>
      <c r="K76" s="806">
        <v>18885.5</v>
      </c>
      <c r="L76" s="884" t="s">
        <v>28</v>
      </c>
      <c r="M76" s="830" t="s">
        <v>95</v>
      </c>
      <c r="N76" s="884" t="s">
        <v>808</v>
      </c>
    </row>
    <row r="77" spans="1:14" s="893" customFormat="1" ht="46.5" customHeight="1" x14ac:dyDescent="0.5">
      <c r="A77" s="884">
        <v>23</v>
      </c>
      <c r="B77" s="885" t="s">
        <v>809</v>
      </c>
      <c r="C77" s="1006">
        <v>9500</v>
      </c>
      <c r="D77" s="1006">
        <f t="shared" si="6"/>
        <v>9500</v>
      </c>
      <c r="E77" s="887" t="s">
        <v>25</v>
      </c>
      <c r="F77" s="888" t="str">
        <f t="shared" si="4"/>
        <v>ร้านเอนกสเตชั่นเนอรี่, 9371.06 บาท</v>
      </c>
      <c r="G77" s="889" t="s">
        <v>98</v>
      </c>
      <c r="H77" s="803">
        <v>9371.06</v>
      </c>
      <c r="I77" s="890" t="str">
        <f t="shared" si="5"/>
        <v>ร้านเอนกสเตชั่นเนอรี่, 9371.06 บาท</v>
      </c>
      <c r="J77" s="891" t="s">
        <v>98</v>
      </c>
      <c r="K77" s="806">
        <v>9371.06</v>
      </c>
      <c r="L77" s="884" t="s">
        <v>28</v>
      </c>
      <c r="M77" s="830" t="s">
        <v>95</v>
      </c>
      <c r="N77" s="884" t="s">
        <v>810</v>
      </c>
    </row>
    <row r="78" spans="1:14" s="893" customFormat="1" ht="57.75" customHeight="1" x14ac:dyDescent="0.5">
      <c r="A78" s="884">
        <v>24</v>
      </c>
      <c r="B78" s="885" t="s">
        <v>811</v>
      </c>
      <c r="C78" s="1006">
        <v>800</v>
      </c>
      <c r="D78" s="1006">
        <f t="shared" si="6"/>
        <v>800</v>
      </c>
      <c r="E78" s="887" t="s">
        <v>25</v>
      </c>
      <c r="F78" s="888" t="str">
        <f t="shared" si="4"/>
        <v>ห้างหุ้นส่วนจำกัด เดอะ สกาย ซิสเต็มส์, 749 บาท</v>
      </c>
      <c r="G78" s="889" t="s">
        <v>135</v>
      </c>
      <c r="H78" s="803">
        <v>749</v>
      </c>
      <c r="I78" s="890" t="str">
        <f t="shared" si="5"/>
        <v>ห้างหุ้นส่วนจำกัด เดอะ สกาย ซิสเต็มส์, 749 บาท</v>
      </c>
      <c r="J78" s="891" t="s">
        <v>135</v>
      </c>
      <c r="K78" s="806">
        <v>749</v>
      </c>
      <c r="L78" s="884" t="s">
        <v>28</v>
      </c>
      <c r="M78" s="830" t="s">
        <v>95</v>
      </c>
      <c r="N78" s="884" t="s">
        <v>812</v>
      </c>
    </row>
    <row r="79" spans="1:14" s="893" customFormat="1" ht="50.25" customHeight="1" x14ac:dyDescent="0.5">
      <c r="A79" s="884">
        <v>25</v>
      </c>
      <c r="B79" s="885" t="s">
        <v>813</v>
      </c>
      <c r="C79" s="1006">
        <v>9800</v>
      </c>
      <c r="D79" s="1006">
        <f t="shared" si="6"/>
        <v>9800</v>
      </c>
      <c r="E79" s="887" t="s">
        <v>25</v>
      </c>
      <c r="F79" s="888" t="str">
        <f t="shared" si="4"/>
        <v>บริษัท กรีนเวิลด์ แมนูแฟคทอรี่ จำกัด, 9800 บาท</v>
      </c>
      <c r="G79" s="889" t="s">
        <v>711</v>
      </c>
      <c r="H79" s="803">
        <v>9800</v>
      </c>
      <c r="I79" s="890" t="str">
        <f t="shared" si="5"/>
        <v>บริษัท กรีนเวิลด์ แมนูแฟคทอรี่ จำกัด, 9800 บาท</v>
      </c>
      <c r="J79" s="891" t="s">
        <v>711</v>
      </c>
      <c r="K79" s="806">
        <v>9800</v>
      </c>
      <c r="L79" s="884" t="s">
        <v>28</v>
      </c>
      <c r="M79" s="830" t="s">
        <v>95</v>
      </c>
      <c r="N79" s="884" t="s">
        <v>712</v>
      </c>
    </row>
    <row r="80" spans="1:14" s="893" customFormat="1" ht="50.25" customHeight="1" x14ac:dyDescent="0.5">
      <c r="A80" s="884">
        <v>26</v>
      </c>
      <c r="B80" s="885" t="s">
        <v>814</v>
      </c>
      <c r="C80" s="1006">
        <v>8400</v>
      </c>
      <c r="D80" s="1006">
        <f t="shared" si="6"/>
        <v>8400</v>
      </c>
      <c r="E80" s="887" t="s">
        <v>25</v>
      </c>
      <c r="F80" s="888" t="str">
        <f t="shared" si="4"/>
        <v>ร้านอาทรพาณิชย์, 8358.84 บาท</v>
      </c>
      <c r="G80" s="889" t="s">
        <v>93</v>
      </c>
      <c r="H80" s="803">
        <v>8358.84</v>
      </c>
      <c r="I80" s="890" t="str">
        <f t="shared" si="5"/>
        <v>ร้านอาทรพาณิชย์, 8358.84 บาท</v>
      </c>
      <c r="J80" s="891" t="s">
        <v>93</v>
      </c>
      <c r="K80" s="806">
        <v>8358.84</v>
      </c>
      <c r="L80" s="884" t="s">
        <v>28</v>
      </c>
      <c r="M80" s="830" t="s">
        <v>95</v>
      </c>
      <c r="N80" s="884" t="s">
        <v>815</v>
      </c>
    </row>
    <row r="81" spans="1:14" s="881" customFormat="1" ht="60.75" customHeight="1" x14ac:dyDescent="0.5">
      <c r="A81" s="884">
        <v>27</v>
      </c>
      <c r="B81" s="873" t="s">
        <v>816</v>
      </c>
      <c r="C81" s="1007">
        <v>5600</v>
      </c>
      <c r="D81" s="1007">
        <f t="shared" si="6"/>
        <v>5600</v>
      </c>
      <c r="E81" s="810" t="s">
        <v>25</v>
      </c>
      <c r="F81" s="875" t="str">
        <f t="shared" si="4"/>
        <v>ร้าน เจ.เอ็น.พี. กรุ๊ป, 4000 บาท</v>
      </c>
      <c r="G81" s="882" t="s">
        <v>664</v>
      </c>
      <c r="H81" s="780">
        <v>4000</v>
      </c>
      <c r="I81" s="877" t="str">
        <f t="shared" si="5"/>
        <v>ร้าน เจ.เอ็น.พี. กรุ๊ป, 4000 บาท</v>
      </c>
      <c r="J81" s="883" t="s">
        <v>664</v>
      </c>
      <c r="K81" s="794">
        <v>4000</v>
      </c>
      <c r="L81" s="872" t="s">
        <v>28</v>
      </c>
      <c r="M81" s="785" t="s">
        <v>95</v>
      </c>
      <c r="N81" s="872" t="s">
        <v>817</v>
      </c>
    </row>
    <row r="82" spans="1:14" s="893" customFormat="1" ht="24" x14ac:dyDescent="0.5">
      <c r="A82" s="884"/>
      <c r="B82" s="885"/>
      <c r="C82" s="1006"/>
      <c r="D82" s="1006"/>
      <c r="E82" s="887"/>
      <c r="F82" s="888" t="str">
        <f t="shared" si="4"/>
        <v>ร้านอาทรพาณิชย์, 1583.6 บาท</v>
      </c>
      <c r="G82" s="889" t="s">
        <v>93</v>
      </c>
      <c r="H82" s="803">
        <v>1583.6</v>
      </c>
      <c r="I82" s="890" t="str">
        <f t="shared" si="5"/>
        <v>ร้านอาทรพาณิชย์, 1583.6 บาท</v>
      </c>
      <c r="J82" s="891" t="s">
        <v>93</v>
      </c>
      <c r="K82" s="806">
        <v>1583.6</v>
      </c>
      <c r="L82" s="884"/>
      <c r="M82" s="807"/>
      <c r="N82" s="884"/>
    </row>
    <row r="83" spans="1:14" s="893" customFormat="1" ht="44.25" customHeight="1" x14ac:dyDescent="0.5">
      <c r="A83" s="884">
        <v>28</v>
      </c>
      <c r="B83" s="885" t="s">
        <v>818</v>
      </c>
      <c r="C83" s="1006">
        <v>7900</v>
      </c>
      <c r="D83" s="1006">
        <f t="shared" si="6"/>
        <v>7900</v>
      </c>
      <c r="E83" s="887" t="s">
        <v>25</v>
      </c>
      <c r="F83" s="888" t="str">
        <f t="shared" si="4"/>
        <v>ร้านเอนกสเตชั่นเนอรี่, 7843.1 บาท</v>
      </c>
      <c r="G83" s="889" t="s">
        <v>98</v>
      </c>
      <c r="H83" s="803">
        <v>7843.1</v>
      </c>
      <c r="I83" s="890" t="str">
        <f t="shared" si="5"/>
        <v>ร้านเอนกสเตชั่นเนอรี่, 7843.1 บาท</v>
      </c>
      <c r="J83" s="891" t="s">
        <v>98</v>
      </c>
      <c r="K83" s="806">
        <v>7843.1</v>
      </c>
      <c r="L83" s="884" t="s">
        <v>28</v>
      </c>
      <c r="M83" s="830" t="s">
        <v>95</v>
      </c>
      <c r="N83" s="884" t="s">
        <v>819</v>
      </c>
    </row>
    <row r="84" spans="1:14" s="893" customFormat="1" ht="48" customHeight="1" x14ac:dyDescent="0.5">
      <c r="A84" s="884">
        <v>29</v>
      </c>
      <c r="B84" s="885" t="s">
        <v>820</v>
      </c>
      <c r="C84" s="1006">
        <v>54500</v>
      </c>
      <c r="D84" s="1006">
        <f t="shared" si="6"/>
        <v>54500</v>
      </c>
      <c r="E84" s="887" t="s">
        <v>25</v>
      </c>
      <c r="F84" s="888" t="str">
        <f t="shared" si="4"/>
        <v>ร้านอาทรพาณิชย์, 54419.13 บาท</v>
      </c>
      <c r="G84" s="889" t="s">
        <v>93</v>
      </c>
      <c r="H84" s="803">
        <v>54419.13</v>
      </c>
      <c r="I84" s="890" t="str">
        <f t="shared" si="5"/>
        <v>ร้านอาทรพาณิชย์, 54419.13 บาท</v>
      </c>
      <c r="J84" s="891" t="s">
        <v>93</v>
      </c>
      <c r="K84" s="806">
        <v>54419.13</v>
      </c>
      <c r="L84" s="884" t="s">
        <v>28</v>
      </c>
      <c r="M84" s="830" t="s">
        <v>95</v>
      </c>
      <c r="N84" s="884" t="s">
        <v>821</v>
      </c>
    </row>
    <row r="85" spans="1:14" s="893" customFormat="1" ht="45" customHeight="1" x14ac:dyDescent="0.5">
      <c r="A85" s="884">
        <v>30</v>
      </c>
      <c r="B85" s="885" t="s">
        <v>822</v>
      </c>
      <c r="C85" s="1006">
        <v>2800</v>
      </c>
      <c r="D85" s="1006">
        <f t="shared" si="6"/>
        <v>2800</v>
      </c>
      <c r="E85" s="887" t="s">
        <v>25</v>
      </c>
      <c r="F85" s="888" t="str">
        <f t="shared" si="4"/>
        <v>ร้านเอนกสเตชั่นเนอรี่, 2717.8 บาท</v>
      </c>
      <c r="G85" s="889" t="s">
        <v>98</v>
      </c>
      <c r="H85" s="803">
        <v>2717.8</v>
      </c>
      <c r="I85" s="890" t="str">
        <f t="shared" si="5"/>
        <v>ร้านเอนกสเตชั่นเนอรี่, 2717.8 บาท</v>
      </c>
      <c r="J85" s="891" t="s">
        <v>98</v>
      </c>
      <c r="K85" s="806">
        <v>2717.8</v>
      </c>
      <c r="L85" s="884" t="s">
        <v>28</v>
      </c>
      <c r="M85" s="830" t="s">
        <v>95</v>
      </c>
      <c r="N85" s="884" t="s">
        <v>823</v>
      </c>
    </row>
    <row r="86" spans="1:14" s="893" customFormat="1" ht="44.25" customHeight="1" x14ac:dyDescent="0.5">
      <c r="A86" s="884">
        <v>31</v>
      </c>
      <c r="B86" s="885" t="s">
        <v>824</v>
      </c>
      <c r="C86" s="1006">
        <v>1000</v>
      </c>
      <c r="D86" s="1006">
        <f t="shared" si="6"/>
        <v>1000</v>
      </c>
      <c r="E86" s="887" t="s">
        <v>25</v>
      </c>
      <c r="F86" s="888" t="str">
        <f t="shared" si="4"/>
        <v>ร้านผลไม้ราชวัตร (คุณแหม่ม), 1000 บาท</v>
      </c>
      <c r="G86" s="889" t="s">
        <v>825</v>
      </c>
      <c r="H86" s="803">
        <v>1000</v>
      </c>
      <c r="I86" s="890" t="str">
        <f t="shared" si="5"/>
        <v>ร้านผลไม้ราชวัตร (คุณแหม่ม), 1000 บาท</v>
      </c>
      <c r="J86" s="891" t="s">
        <v>825</v>
      </c>
      <c r="K86" s="806">
        <v>1000</v>
      </c>
      <c r="L86" s="884" t="s">
        <v>28</v>
      </c>
      <c r="M86" s="830" t="s">
        <v>95</v>
      </c>
      <c r="N86" s="884" t="s">
        <v>826</v>
      </c>
    </row>
    <row r="87" spans="1:14" s="893" customFormat="1" ht="40.5" x14ac:dyDescent="0.5">
      <c r="A87" s="884">
        <v>32</v>
      </c>
      <c r="B87" s="885" t="s">
        <v>827</v>
      </c>
      <c r="C87" s="1006">
        <v>83500</v>
      </c>
      <c r="D87" s="1006">
        <f t="shared" si="6"/>
        <v>83500</v>
      </c>
      <c r="E87" s="887" t="s">
        <v>25</v>
      </c>
      <c r="F87" s="888" t="str">
        <f t="shared" si="4"/>
        <v>ห้างหุ้นส่วนจำกัด เดอะ สกาย ซิสเต็มส์, 83373.55 บาท</v>
      </c>
      <c r="G87" s="889" t="s">
        <v>135</v>
      </c>
      <c r="H87" s="803">
        <v>83373.55</v>
      </c>
      <c r="I87" s="890" t="str">
        <f t="shared" si="5"/>
        <v>ห้างหุ้นส่วนจำกัด เดอะ สกาย ซิสเต็มส์, 83373.55 บาท</v>
      </c>
      <c r="J87" s="891" t="s">
        <v>135</v>
      </c>
      <c r="K87" s="806">
        <v>83373.55</v>
      </c>
      <c r="L87" s="884" t="s">
        <v>28</v>
      </c>
      <c r="M87" s="830" t="s">
        <v>95</v>
      </c>
      <c r="N87" s="884" t="s">
        <v>828</v>
      </c>
    </row>
    <row r="88" spans="1:14" s="893" customFormat="1" ht="40.5" x14ac:dyDescent="0.5">
      <c r="A88" s="884">
        <v>33</v>
      </c>
      <c r="B88" s="885" t="s">
        <v>829</v>
      </c>
      <c r="C88" s="1006">
        <v>4600</v>
      </c>
      <c r="D88" s="1006">
        <f t="shared" si="6"/>
        <v>4600</v>
      </c>
      <c r="E88" s="887" t="s">
        <v>25</v>
      </c>
      <c r="F88" s="888" t="str">
        <f t="shared" si="4"/>
        <v>ร้านอาทรพาณิชย์, 4547.5 บาท</v>
      </c>
      <c r="G88" s="889" t="s">
        <v>93</v>
      </c>
      <c r="H88" s="803">
        <v>4547.5</v>
      </c>
      <c r="I88" s="890" t="str">
        <f t="shared" si="5"/>
        <v>ร้านอาทรพาณิชย์, 4547.5 บาท</v>
      </c>
      <c r="J88" s="891" t="s">
        <v>93</v>
      </c>
      <c r="K88" s="806">
        <v>4547.5</v>
      </c>
      <c r="L88" s="884" t="s">
        <v>28</v>
      </c>
      <c r="M88" s="830" t="s">
        <v>95</v>
      </c>
      <c r="N88" s="884" t="s">
        <v>830</v>
      </c>
    </row>
    <row r="89" spans="1:14" s="893" customFormat="1" ht="40.5" x14ac:dyDescent="0.5">
      <c r="A89" s="884">
        <v>34</v>
      </c>
      <c r="B89" s="885" t="s">
        <v>831</v>
      </c>
      <c r="C89" s="1006">
        <v>5600</v>
      </c>
      <c r="D89" s="1006">
        <f t="shared" si="6"/>
        <v>5600</v>
      </c>
      <c r="E89" s="887" t="s">
        <v>25</v>
      </c>
      <c r="F89" s="888" t="str">
        <f t="shared" si="4"/>
        <v>ห้างหุ้นส่วนจำกัด เดอะ สกาย ซิสเต็มส์, 5510.5 บาท</v>
      </c>
      <c r="G89" s="889" t="s">
        <v>135</v>
      </c>
      <c r="H89" s="803">
        <v>5510.5</v>
      </c>
      <c r="I89" s="890" t="str">
        <f t="shared" si="5"/>
        <v>ห้างหุ้นส่วนจำกัด เดอะ สกาย ซิสเต็มส์, 5510.5 บาท</v>
      </c>
      <c r="J89" s="891" t="s">
        <v>135</v>
      </c>
      <c r="K89" s="806">
        <v>5510.5</v>
      </c>
      <c r="L89" s="884" t="s">
        <v>28</v>
      </c>
      <c r="M89" s="830" t="s">
        <v>95</v>
      </c>
      <c r="N89" s="884" t="s">
        <v>832</v>
      </c>
    </row>
    <row r="90" spans="1:14" s="893" customFormat="1" ht="40.5" x14ac:dyDescent="0.5">
      <c r="A90" s="884">
        <v>35</v>
      </c>
      <c r="B90" s="885" t="s">
        <v>833</v>
      </c>
      <c r="C90" s="1006">
        <v>5500</v>
      </c>
      <c r="D90" s="1006">
        <f t="shared" si="6"/>
        <v>5500</v>
      </c>
      <c r="E90" s="887" t="s">
        <v>25</v>
      </c>
      <c r="F90" s="888" t="str">
        <f t="shared" si="4"/>
        <v>ร้านเอนกสเตชั่นเนอรี่, 5412.06 บาท</v>
      </c>
      <c r="G90" s="889" t="s">
        <v>98</v>
      </c>
      <c r="H90" s="803">
        <v>5412.06</v>
      </c>
      <c r="I90" s="890" t="str">
        <f t="shared" si="5"/>
        <v>ร้านเอนกสเตชั่นเนอรี่, 5412.06 บาท</v>
      </c>
      <c r="J90" s="891" t="s">
        <v>98</v>
      </c>
      <c r="K90" s="806">
        <v>5412.06</v>
      </c>
      <c r="L90" s="884" t="s">
        <v>28</v>
      </c>
      <c r="M90" s="830" t="s">
        <v>95</v>
      </c>
      <c r="N90" s="884" t="s">
        <v>834</v>
      </c>
    </row>
    <row r="91" spans="1:14" s="881" customFormat="1" ht="60.75" customHeight="1" x14ac:dyDescent="0.5">
      <c r="A91" s="872">
        <v>36</v>
      </c>
      <c r="B91" s="873" t="s">
        <v>835</v>
      </c>
      <c r="C91" s="1007">
        <v>139500</v>
      </c>
      <c r="D91" s="1007">
        <f t="shared" si="6"/>
        <v>139500</v>
      </c>
      <c r="E91" s="810" t="s">
        <v>25</v>
      </c>
      <c r="F91" s="875" t="str">
        <f t="shared" si="4"/>
        <v>ห้างหุ้นส่วนจำกัด เดอะ สกาย ซิสเต็มส์, 95219.3 บาท</v>
      </c>
      <c r="G91" s="882" t="s">
        <v>135</v>
      </c>
      <c r="H91" s="780">
        <v>95219.3</v>
      </c>
      <c r="I91" s="877" t="str">
        <f t="shared" si="5"/>
        <v>ห้างหุ้นส่วนจำกัด เดอะ สกาย ซิสเต็มส์, 95219.3 บาท</v>
      </c>
      <c r="J91" s="883" t="s">
        <v>135</v>
      </c>
      <c r="K91" s="794">
        <v>95219.3</v>
      </c>
      <c r="L91" s="872" t="s">
        <v>28</v>
      </c>
      <c r="M91" s="785" t="s">
        <v>95</v>
      </c>
      <c r="N91" s="872" t="s">
        <v>836</v>
      </c>
    </row>
    <row r="92" spans="1:14" s="893" customFormat="1" ht="24" x14ac:dyDescent="0.5">
      <c r="A92" s="884"/>
      <c r="B92" s="885"/>
      <c r="C92" s="1006"/>
      <c r="D92" s="1006"/>
      <c r="E92" s="887"/>
      <c r="F92" s="888" t="str">
        <f t="shared" si="4"/>
        <v>ร้านเอนกสเตชั่นเนอรี่, 44254.13 บาท</v>
      </c>
      <c r="G92" s="889" t="s">
        <v>98</v>
      </c>
      <c r="H92" s="803">
        <v>44254.13</v>
      </c>
      <c r="I92" s="890" t="str">
        <f t="shared" si="5"/>
        <v>ร้านเอนกสเตชั่นเนอรี่, 44254.13 บาท</v>
      </c>
      <c r="J92" s="891" t="s">
        <v>98</v>
      </c>
      <c r="K92" s="806">
        <v>44254.13</v>
      </c>
      <c r="L92" s="884"/>
      <c r="M92" s="807"/>
      <c r="N92" s="884"/>
    </row>
    <row r="93" spans="1:14" s="893" customFormat="1" ht="54" customHeight="1" x14ac:dyDescent="0.5">
      <c r="A93" s="884">
        <v>37</v>
      </c>
      <c r="B93" s="885" t="s">
        <v>837</v>
      </c>
      <c r="C93" s="1006">
        <v>7000</v>
      </c>
      <c r="D93" s="1006">
        <f t="shared" si="6"/>
        <v>7000</v>
      </c>
      <c r="E93" s="887" t="s">
        <v>25</v>
      </c>
      <c r="F93" s="888" t="str">
        <f t="shared" si="4"/>
        <v>ร้าน เอ.โอ.ดี ซัพพลาย โดยนางสาวศิริพร เศวตนันทิกุล, 7000 บาท</v>
      </c>
      <c r="G93" s="889" t="s">
        <v>838</v>
      </c>
      <c r="H93" s="803">
        <v>7000</v>
      </c>
      <c r="I93" s="890" t="str">
        <f t="shared" si="5"/>
        <v>ร้าน เอ.โอ.ดี ซัพพลาย โดยนางสาวศิริพร เศวตนันทิกุล, 7000 บาท</v>
      </c>
      <c r="J93" s="891" t="s">
        <v>838</v>
      </c>
      <c r="K93" s="806">
        <v>7000</v>
      </c>
      <c r="L93" s="884" t="s">
        <v>28</v>
      </c>
      <c r="M93" s="830" t="s">
        <v>95</v>
      </c>
      <c r="N93" s="884" t="s">
        <v>839</v>
      </c>
    </row>
    <row r="94" spans="1:14" s="893" customFormat="1" ht="48" customHeight="1" x14ac:dyDescent="0.5">
      <c r="A94" s="884">
        <v>38</v>
      </c>
      <c r="B94" s="885" t="s">
        <v>840</v>
      </c>
      <c r="C94" s="1006">
        <v>9100</v>
      </c>
      <c r="D94" s="1006">
        <f t="shared" si="6"/>
        <v>9100</v>
      </c>
      <c r="E94" s="887" t="s">
        <v>25</v>
      </c>
      <c r="F94" s="888" t="str">
        <f t="shared" si="4"/>
        <v>ร้านเอนกสเตชั่นเนอรี่, 9041.5 บาท</v>
      </c>
      <c r="G94" s="889" t="s">
        <v>98</v>
      </c>
      <c r="H94" s="803">
        <v>9041.5</v>
      </c>
      <c r="I94" s="890" t="str">
        <f t="shared" si="5"/>
        <v>ร้านเอนกสเตชั่นเนอรี่, 9041.5 บาท</v>
      </c>
      <c r="J94" s="891" t="s">
        <v>98</v>
      </c>
      <c r="K94" s="806">
        <v>9041.5</v>
      </c>
      <c r="L94" s="884" t="s">
        <v>28</v>
      </c>
      <c r="M94" s="830" t="s">
        <v>95</v>
      </c>
      <c r="N94" s="884" t="s">
        <v>841</v>
      </c>
    </row>
    <row r="95" spans="1:14" s="893" customFormat="1" ht="46.5" customHeight="1" x14ac:dyDescent="0.5">
      <c r="A95" s="884">
        <v>39</v>
      </c>
      <c r="B95" s="885" t="s">
        <v>707</v>
      </c>
      <c r="C95" s="1006">
        <v>2500</v>
      </c>
      <c r="D95" s="1006">
        <f t="shared" si="6"/>
        <v>2500</v>
      </c>
      <c r="E95" s="887" t="s">
        <v>25</v>
      </c>
      <c r="F95" s="888" t="str">
        <f t="shared" si="4"/>
        <v>ร้านเบญจรงค์สวนจตุจักร, 2500 บาท</v>
      </c>
      <c r="G95" s="889" t="s">
        <v>433</v>
      </c>
      <c r="H95" s="803">
        <v>2500</v>
      </c>
      <c r="I95" s="890" t="str">
        <f t="shared" si="5"/>
        <v>ร้านเบญจรงค์สวนจตุจักร, 2500 บาท</v>
      </c>
      <c r="J95" s="891" t="s">
        <v>433</v>
      </c>
      <c r="K95" s="806">
        <v>2500</v>
      </c>
      <c r="L95" s="884" t="s">
        <v>28</v>
      </c>
      <c r="M95" s="830" t="s">
        <v>95</v>
      </c>
      <c r="N95" s="884" t="s">
        <v>842</v>
      </c>
    </row>
    <row r="96" spans="1:14" s="893" customFormat="1" ht="47.25" customHeight="1" x14ac:dyDescent="0.5">
      <c r="A96" s="884">
        <v>40</v>
      </c>
      <c r="B96" s="885" t="s">
        <v>843</v>
      </c>
      <c r="C96" s="1006">
        <v>3700</v>
      </c>
      <c r="D96" s="1006">
        <f t="shared" si="6"/>
        <v>3700</v>
      </c>
      <c r="E96" s="887" t="s">
        <v>25</v>
      </c>
      <c r="F96" s="888" t="str">
        <f t="shared" si="4"/>
        <v>ร้านเอนกสเตชั่นเนอรี่, 3616.6 บาท</v>
      </c>
      <c r="G96" s="889" t="s">
        <v>98</v>
      </c>
      <c r="H96" s="803">
        <v>3616.6</v>
      </c>
      <c r="I96" s="890" t="str">
        <f t="shared" si="5"/>
        <v>ร้านเอนกสเตชั่นเนอรี่, 3616.6 บาท</v>
      </c>
      <c r="J96" s="891" t="s">
        <v>98</v>
      </c>
      <c r="K96" s="806">
        <v>3616.6</v>
      </c>
      <c r="L96" s="884" t="s">
        <v>28</v>
      </c>
      <c r="M96" s="830" t="s">
        <v>95</v>
      </c>
      <c r="N96" s="884" t="s">
        <v>844</v>
      </c>
    </row>
    <row r="97" spans="1:14" s="893" customFormat="1" ht="46.5" customHeight="1" x14ac:dyDescent="0.5">
      <c r="A97" s="884">
        <v>41</v>
      </c>
      <c r="B97" s="885" t="s">
        <v>845</v>
      </c>
      <c r="C97" s="1006">
        <v>75000</v>
      </c>
      <c r="D97" s="1006">
        <f t="shared" si="6"/>
        <v>75000</v>
      </c>
      <c r="E97" s="887" t="s">
        <v>25</v>
      </c>
      <c r="F97" s="888" t="str">
        <f t="shared" si="4"/>
        <v>นางสาวธีรนันท์ จึงสุทธิวงษ์, 75000 บาท</v>
      </c>
      <c r="G97" s="889" t="s">
        <v>464</v>
      </c>
      <c r="H97" s="803">
        <v>75000</v>
      </c>
      <c r="I97" s="890" t="str">
        <f t="shared" si="5"/>
        <v>นางสาวธีรนันท์ จึงสุทธิวงษ์, 75000 บาท</v>
      </c>
      <c r="J97" s="891" t="s">
        <v>464</v>
      </c>
      <c r="K97" s="806">
        <v>75000</v>
      </c>
      <c r="L97" s="884" t="s">
        <v>28</v>
      </c>
      <c r="M97" s="830" t="s">
        <v>95</v>
      </c>
      <c r="N97" s="884" t="s">
        <v>846</v>
      </c>
    </row>
    <row r="98" spans="1:14" s="893" customFormat="1" ht="43.5" customHeight="1" x14ac:dyDescent="0.5">
      <c r="A98" s="884">
        <v>42</v>
      </c>
      <c r="B98" s="885" t="s">
        <v>847</v>
      </c>
      <c r="C98" s="1006">
        <v>1400</v>
      </c>
      <c r="D98" s="1006">
        <f t="shared" si="6"/>
        <v>1400</v>
      </c>
      <c r="E98" s="887" t="s">
        <v>25</v>
      </c>
      <c r="F98" s="888" t="str">
        <f t="shared" si="4"/>
        <v>ร้านเอนกสเตชั่นเนอรี่, 1326.8 บาท</v>
      </c>
      <c r="G98" s="889" t="s">
        <v>98</v>
      </c>
      <c r="H98" s="803">
        <v>1326.8</v>
      </c>
      <c r="I98" s="890" t="str">
        <f t="shared" si="5"/>
        <v>ร้านเอนกสเตชั่นเนอรี่, 1326.8 บาท</v>
      </c>
      <c r="J98" s="891" t="s">
        <v>98</v>
      </c>
      <c r="K98" s="806">
        <v>1326.8</v>
      </c>
      <c r="L98" s="884" t="s">
        <v>28</v>
      </c>
      <c r="M98" s="830" t="s">
        <v>95</v>
      </c>
      <c r="N98" s="884" t="s">
        <v>848</v>
      </c>
    </row>
    <row r="99" spans="1:14" s="893" customFormat="1" ht="47.25" customHeight="1" x14ac:dyDescent="0.5">
      <c r="A99" s="884">
        <v>43</v>
      </c>
      <c r="B99" s="885" t="s">
        <v>849</v>
      </c>
      <c r="C99" s="1006">
        <v>800</v>
      </c>
      <c r="D99" s="1006">
        <f t="shared" si="6"/>
        <v>800</v>
      </c>
      <c r="E99" s="887" t="s">
        <v>25</v>
      </c>
      <c r="F99" s="888" t="str">
        <f t="shared" si="4"/>
        <v>ร้านเอนกสเตชั่นเนอรี่, 738.3 บาท</v>
      </c>
      <c r="G99" s="889" t="s">
        <v>98</v>
      </c>
      <c r="H99" s="803">
        <v>738.3</v>
      </c>
      <c r="I99" s="890" t="str">
        <f t="shared" si="5"/>
        <v>ร้านเอนกสเตชั่นเนอรี่, 738.3 บาท</v>
      </c>
      <c r="J99" s="891" t="s">
        <v>98</v>
      </c>
      <c r="K99" s="806">
        <v>738.3</v>
      </c>
      <c r="L99" s="884" t="s">
        <v>28</v>
      </c>
      <c r="M99" s="830" t="s">
        <v>95</v>
      </c>
      <c r="N99" s="884" t="s">
        <v>850</v>
      </c>
    </row>
    <row r="100" spans="1:14" s="893" customFormat="1" ht="45" customHeight="1" x14ac:dyDescent="0.5">
      <c r="A100" s="884">
        <v>44</v>
      </c>
      <c r="B100" s="885" t="s">
        <v>851</v>
      </c>
      <c r="C100" s="1006">
        <v>5500</v>
      </c>
      <c r="D100" s="1006">
        <f t="shared" si="6"/>
        <v>5500</v>
      </c>
      <c r="E100" s="887" t="s">
        <v>25</v>
      </c>
      <c r="F100" s="888" t="str">
        <f t="shared" si="4"/>
        <v>ห้างหุ้นส่วนจำกัด เดอะ สกาย ซิสเต็มส์, 4568.9 บาท</v>
      </c>
      <c r="G100" s="889" t="s">
        <v>135</v>
      </c>
      <c r="H100" s="803">
        <v>4568.8999999999996</v>
      </c>
      <c r="I100" s="890" t="str">
        <f t="shared" si="5"/>
        <v>ห้างหุ้นส่วนจำกัด เดอะ สกาย ซิสเต็มส์, 4568.9 บาท</v>
      </c>
      <c r="J100" s="891" t="s">
        <v>135</v>
      </c>
      <c r="K100" s="806">
        <v>4568.8999999999996</v>
      </c>
      <c r="L100" s="884" t="s">
        <v>28</v>
      </c>
      <c r="M100" s="830" t="s">
        <v>95</v>
      </c>
      <c r="N100" s="884" t="s">
        <v>852</v>
      </c>
    </row>
    <row r="101" spans="1:14" s="893" customFormat="1" ht="48.75" customHeight="1" x14ac:dyDescent="0.5">
      <c r="A101" s="884">
        <v>45</v>
      </c>
      <c r="B101" s="885" t="s">
        <v>853</v>
      </c>
      <c r="C101" s="1006">
        <v>2000</v>
      </c>
      <c r="D101" s="1006">
        <f t="shared" si="6"/>
        <v>2000</v>
      </c>
      <c r="E101" s="887" t="s">
        <v>25</v>
      </c>
      <c r="F101" s="888" t="str">
        <f t="shared" si="4"/>
        <v>ร้านเอนกสเตชั่นเนอรี่, 856 บาท</v>
      </c>
      <c r="G101" s="889" t="s">
        <v>98</v>
      </c>
      <c r="H101" s="803">
        <v>856</v>
      </c>
      <c r="I101" s="890" t="str">
        <f t="shared" si="5"/>
        <v>ร้านเอนกสเตชั่นเนอรี่, 856 บาท</v>
      </c>
      <c r="J101" s="891" t="s">
        <v>98</v>
      </c>
      <c r="K101" s="806">
        <v>856</v>
      </c>
      <c r="L101" s="884" t="s">
        <v>28</v>
      </c>
      <c r="M101" s="830" t="s">
        <v>95</v>
      </c>
      <c r="N101" s="884" t="s">
        <v>854</v>
      </c>
    </row>
    <row r="102" spans="1:14" s="893" customFormat="1" ht="43.5" customHeight="1" x14ac:dyDescent="0.5">
      <c r="A102" s="884">
        <v>46</v>
      </c>
      <c r="B102" s="885" t="s">
        <v>855</v>
      </c>
      <c r="C102" s="1006">
        <v>21400</v>
      </c>
      <c r="D102" s="1006">
        <f t="shared" si="6"/>
        <v>21400</v>
      </c>
      <c r="E102" s="887" t="s">
        <v>25</v>
      </c>
      <c r="F102" s="888" t="str">
        <f t="shared" si="4"/>
        <v>ห้างหุ้นส่วนจำกัด เดอะ สกาย ซิสเต็มส์, 21400 บาท</v>
      </c>
      <c r="G102" s="889" t="s">
        <v>135</v>
      </c>
      <c r="H102" s="803">
        <v>21400</v>
      </c>
      <c r="I102" s="890" t="str">
        <f t="shared" si="5"/>
        <v>ห้างหุ้นส่วนจำกัด เดอะ สกาย ซิสเต็มส์, 21400 บาท</v>
      </c>
      <c r="J102" s="891" t="s">
        <v>135</v>
      </c>
      <c r="K102" s="806">
        <v>21400</v>
      </c>
      <c r="L102" s="884" t="s">
        <v>28</v>
      </c>
      <c r="M102" s="830" t="s">
        <v>95</v>
      </c>
      <c r="N102" s="884" t="s">
        <v>856</v>
      </c>
    </row>
    <row r="103" spans="1:14" s="893" customFormat="1" ht="48" customHeight="1" x14ac:dyDescent="0.5">
      <c r="A103" s="884">
        <v>47</v>
      </c>
      <c r="B103" s="885" t="s">
        <v>857</v>
      </c>
      <c r="C103" s="1006">
        <v>900</v>
      </c>
      <c r="D103" s="1006">
        <f t="shared" si="6"/>
        <v>900</v>
      </c>
      <c r="E103" s="887" t="s">
        <v>25</v>
      </c>
      <c r="F103" s="888" t="str">
        <f t="shared" si="4"/>
        <v>ร้านเอนกสเตชั่นเนอรี่, 888.1 บาท</v>
      </c>
      <c r="G103" s="889" t="s">
        <v>98</v>
      </c>
      <c r="H103" s="803">
        <v>888.1</v>
      </c>
      <c r="I103" s="890" t="str">
        <f t="shared" si="5"/>
        <v>ร้านเอนกสเตชั่นเนอรี่, 888.1 บาท</v>
      </c>
      <c r="J103" s="891" t="s">
        <v>98</v>
      </c>
      <c r="K103" s="806">
        <v>888.1</v>
      </c>
      <c r="L103" s="884" t="s">
        <v>28</v>
      </c>
      <c r="M103" s="830" t="s">
        <v>95</v>
      </c>
      <c r="N103" s="884" t="s">
        <v>858</v>
      </c>
    </row>
    <row r="104" spans="1:14" s="893" customFormat="1" ht="80.25" customHeight="1" x14ac:dyDescent="0.5">
      <c r="A104" s="884">
        <v>48</v>
      </c>
      <c r="B104" s="885" t="s">
        <v>859</v>
      </c>
      <c r="C104" s="1006">
        <v>8600</v>
      </c>
      <c r="D104" s="1006">
        <f t="shared" si="6"/>
        <v>8600</v>
      </c>
      <c r="E104" s="887" t="s">
        <v>25</v>
      </c>
      <c r="F104" s="888" t="str">
        <f t="shared" si="4"/>
        <v>ร้านเอนกสเตชั่นเนอรี่, 8554.65 บาท</v>
      </c>
      <c r="G104" s="889" t="s">
        <v>98</v>
      </c>
      <c r="H104" s="803">
        <v>8554.65</v>
      </c>
      <c r="I104" s="890" t="str">
        <f t="shared" si="5"/>
        <v>ร้านเอนกสเตชั่นเนอรี่, 8554.65 บาท</v>
      </c>
      <c r="J104" s="891" t="s">
        <v>98</v>
      </c>
      <c r="K104" s="806">
        <v>8554.65</v>
      </c>
      <c r="L104" s="884" t="s">
        <v>94</v>
      </c>
      <c r="M104" s="830" t="s">
        <v>95</v>
      </c>
      <c r="N104" s="884" t="s">
        <v>860</v>
      </c>
    </row>
    <row r="105" spans="1:14" s="881" customFormat="1" ht="60.75" customHeight="1" x14ac:dyDescent="0.5">
      <c r="A105" s="1008">
        <v>49</v>
      </c>
      <c r="B105" s="1009" t="s">
        <v>861</v>
      </c>
      <c r="C105" s="1010">
        <v>15675</v>
      </c>
      <c r="D105" s="1010">
        <f t="shared" si="6"/>
        <v>15675</v>
      </c>
      <c r="E105" s="777" t="s">
        <v>25</v>
      </c>
      <c r="F105" s="1011" t="str">
        <f t="shared" si="4"/>
        <v>ร้าน เจ.เอ็น.พี. กรุ๊ป, 11825 บาท</v>
      </c>
      <c r="G105" s="1012" t="s">
        <v>664</v>
      </c>
      <c r="H105" s="1013">
        <v>11825</v>
      </c>
      <c r="I105" s="1014" t="str">
        <f t="shared" si="5"/>
        <v>ร้าน เจ.เอ็น.พี. กรุ๊ป, 11825 บาท</v>
      </c>
      <c r="J105" s="1015" t="s">
        <v>664</v>
      </c>
      <c r="K105" s="783">
        <v>11825</v>
      </c>
      <c r="L105" s="961" t="s">
        <v>28</v>
      </c>
      <c r="M105" s="785" t="s">
        <v>95</v>
      </c>
      <c r="N105" s="872" t="s">
        <v>862</v>
      </c>
    </row>
    <row r="106" spans="1:14" s="893" customFormat="1" ht="24" x14ac:dyDescent="0.5">
      <c r="A106" s="1016"/>
      <c r="B106" s="885"/>
      <c r="C106" s="1006"/>
      <c r="D106" s="1006"/>
      <c r="E106" s="887"/>
      <c r="F106" s="888" t="str">
        <f t="shared" si="4"/>
        <v>ร้านอาทรพาณิชย์, 2765.95 บาท</v>
      </c>
      <c r="G106" s="889" t="s">
        <v>93</v>
      </c>
      <c r="H106" s="803">
        <v>2765.95</v>
      </c>
      <c r="I106" s="890" t="str">
        <f t="shared" si="5"/>
        <v>ร้านอาทรพาณิชย์, 2765.95 บาท</v>
      </c>
      <c r="J106" s="891" t="s">
        <v>93</v>
      </c>
      <c r="K106" s="806">
        <v>2765.95</v>
      </c>
      <c r="L106" s="884"/>
      <c r="M106" s="807"/>
      <c r="N106" s="884"/>
    </row>
    <row r="107" spans="1:14" s="893" customFormat="1" ht="54.75" customHeight="1" x14ac:dyDescent="0.5">
      <c r="A107" s="884">
        <v>50</v>
      </c>
      <c r="B107" s="885" t="s">
        <v>863</v>
      </c>
      <c r="C107" s="1006">
        <v>4900</v>
      </c>
      <c r="D107" s="1006">
        <f t="shared" si="6"/>
        <v>4900</v>
      </c>
      <c r="E107" s="887" t="s">
        <v>25</v>
      </c>
      <c r="F107" s="888" t="str">
        <f t="shared" si="4"/>
        <v>ร้านอาทรพาณิชย์, 4899.74 บาท</v>
      </c>
      <c r="G107" s="889" t="s">
        <v>93</v>
      </c>
      <c r="H107" s="803">
        <v>4899.74</v>
      </c>
      <c r="I107" s="890" t="str">
        <f t="shared" si="5"/>
        <v>ร้านอาทรพาณิชย์, 4899.74 บาท</v>
      </c>
      <c r="J107" s="891" t="s">
        <v>93</v>
      </c>
      <c r="K107" s="806">
        <v>4899.74</v>
      </c>
      <c r="L107" s="884" t="s">
        <v>28</v>
      </c>
      <c r="M107" s="830" t="s">
        <v>95</v>
      </c>
      <c r="N107" s="884" t="s">
        <v>864</v>
      </c>
    </row>
    <row r="108" spans="1:14" s="893" customFormat="1" ht="51.75" customHeight="1" x14ac:dyDescent="0.5">
      <c r="A108" s="884">
        <v>51</v>
      </c>
      <c r="B108" s="885" t="s">
        <v>865</v>
      </c>
      <c r="C108" s="1006">
        <v>3850</v>
      </c>
      <c r="D108" s="1006">
        <f t="shared" si="6"/>
        <v>3850</v>
      </c>
      <c r="E108" s="887" t="s">
        <v>25</v>
      </c>
      <c r="F108" s="888" t="str">
        <f t="shared" si="4"/>
        <v>ร้านเอนกสเตชั่นเนอรี่, 3648.7 บาท</v>
      </c>
      <c r="G108" s="889" t="s">
        <v>98</v>
      </c>
      <c r="H108" s="803">
        <v>3648.7</v>
      </c>
      <c r="I108" s="890" t="str">
        <f t="shared" si="5"/>
        <v>ร้านเอนกสเตชั่นเนอรี่, 3648.7 บาท</v>
      </c>
      <c r="J108" s="891" t="s">
        <v>98</v>
      </c>
      <c r="K108" s="806">
        <v>3648.7</v>
      </c>
      <c r="L108" s="884" t="s">
        <v>28</v>
      </c>
      <c r="M108" s="830" t="s">
        <v>95</v>
      </c>
      <c r="N108" s="884" t="s">
        <v>866</v>
      </c>
    </row>
    <row r="109" spans="1:14" s="893" customFormat="1" ht="51.75" customHeight="1" x14ac:dyDescent="0.5">
      <c r="A109" s="884">
        <v>52</v>
      </c>
      <c r="B109" s="885" t="s">
        <v>867</v>
      </c>
      <c r="C109" s="1006">
        <v>400</v>
      </c>
      <c r="D109" s="1006">
        <f t="shared" si="6"/>
        <v>400</v>
      </c>
      <c r="E109" s="887" t="s">
        <v>25</v>
      </c>
      <c r="F109" s="888" t="str">
        <f t="shared" si="4"/>
        <v>ร้านเอนกสเตชั่นเนอรี่, 353.1 บาท</v>
      </c>
      <c r="G109" s="889" t="s">
        <v>98</v>
      </c>
      <c r="H109" s="803">
        <v>353.1</v>
      </c>
      <c r="I109" s="890" t="str">
        <f t="shared" si="5"/>
        <v>ร้านเอนกสเตชั่นเนอรี่, 353.1 บาท</v>
      </c>
      <c r="J109" s="891" t="s">
        <v>98</v>
      </c>
      <c r="K109" s="806">
        <v>353.1</v>
      </c>
      <c r="L109" s="884" t="s">
        <v>28</v>
      </c>
      <c r="M109" s="830" t="s">
        <v>95</v>
      </c>
      <c r="N109" s="884" t="s">
        <v>868</v>
      </c>
    </row>
    <row r="110" spans="1:14" s="893" customFormat="1" ht="50.25" customHeight="1" x14ac:dyDescent="0.5">
      <c r="A110" s="884">
        <v>53</v>
      </c>
      <c r="B110" s="885" t="s">
        <v>869</v>
      </c>
      <c r="C110" s="1006">
        <v>45000</v>
      </c>
      <c r="D110" s="1006">
        <f t="shared" si="6"/>
        <v>45000</v>
      </c>
      <c r="E110" s="887" t="s">
        <v>25</v>
      </c>
      <c r="F110" s="888" t="str">
        <f t="shared" si="4"/>
        <v>โรงแรมเซ็นทารา ไลฟ์ ศูนย์ราชการและคอนเวนชั่นเซ็นเตอร์, 45000 บาท</v>
      </c>
      <c r="G110" s="889" t="s">
        <v>870</v>
      </c>
      <c r="H110" s="803">
        <v>45000</v>
      </c>
      <c r="I110" s="890" t="str">
        <f t="shared" si="5"/>
        <v>โรงแรมเซ็นทารา ไลฟ์ ศูนย์ราชการและคอนเวนชั่นเซ็นเตอร์, 45000 บาท</v>
      </c>
      <c r="J110" s="891" t="s">
        <v>870</v>
      </c>
      <c r="K110" s="806">
        <v>45000</v>
      </c>
      <c r="L110" s="884" t="s">
        <v>28</v>
      </c>
      <c r="M110" s="830" t="s">
        <v>95</v>
      </c>
      <c r="N110" s="884" t="s">
        <v>871</v>
      </c>
    </row>
    <row r="111" spans="1:14" s="893" customFormat="1" ht="51.75" customHeight="1" x14ac:dyDescent="0.5">
      <c r="A111" s="884">
        <v>54</v>
      </c>
      <c r="B111" s="885" t="s">
        <v>872</v>
      </c>
      <c r="C111" s="1006">
        <v>13300</v>
      </c>
      <c r="D111" s="1006">
        <f t="shared" si="6"/>
        <v>13300</v>
      </c>
      <c r="E111" s="887" t="s">
        <v>25</v>
      </c>
      <c r="F111" s="888" t="str">
        <f t="shared" si="4"/>
        <v>ร้านอาทรพาณิชย์, 12947 บาท</v>
      </c>
      <c r="G111" s="889" t="s">
        <v>93</v>
      </c>
      <c r="H111" s="803">
        <v>12947</v>
      </c>
      <c r="I111" s="890" t="str">
        <f t="shared" si="5"/>
        <v>ร้านอาทรพาณิชย์, 12947 บาท</v>
      </c>
      <c r="J111" s="891" t="s">
        <v>93</v>
      </c>
      <c r="K111" s="806">
        <v>12947</v>
      </c>
      <c r="L111" s="884" t="s">
        <v>28</v>
      </c>
      <c r="M111" s="830" t="s">
        <v>95</v>
      </c>
      <c r="N111" s="884" t="s">
        <v>873</v>
      </c>
    </row>
    <row r="112" spans="1:14" s="893" customFormat="1" ht="48.75" customHeight="1" x14ac:dyDescent="0.5">
      <c r="A112" s="884">
        <v>55</v>
      </c>
      <c r="B112" s="1017" t="s">
        <v>874</v>
      </c>
      <c r="C112" s="1006">
        <v>30000</v>
      </c>
      <c r="D112" s="1006">
        <f t="shared" si="6"/>
        <v>30000</v>
      </c>
      <c r="E112" s="887" t="s">
        <v>25</v>
      </c>
      <c r="F112" s="888" t="str">
        <f t="shared" si="4"/>
        <v>ห้างหุ้นส่วนจำกัด เดอะ สกาย ซิสเต็มส์, 29906.5 บาท</v>
      </c>
      <c r="G112" s="889" t="s">
        <v>135</v>
      </c>
      <c r="H112" s="803">
        <v>29906.5</v>
      </c>
      <c r="I112" s="890" t="str">
        <f t="shared" si="5"/>
        <v>ห้างหุ้นส่วนจำกัด เดอะ สกาย ซิสเต็มส์, 29906.5 บาท</v>
      </c>
      <c r="J112" s="891" t="s">
        <v>135</v>
      </c>
      <c r="K112" s="806">
        <v>29906.5</v>
      </c>
      <c r="L112" s="884" t="s">
        <v>28</v>
      </c>
      <c r="M112" s="830" t="s">
        <v>95</v>
      </c>
      <c r="N112" s="884" t="s">
        <v>875</v>
      </c>
    </row>
    <row r="113" spans="1:14" s="893" customFormat="1" ht="50.25" customHeight="1" x14ac:dyDescent="0.5">
      <c r="A113" s="884">
        <v>56</v>
      </c>
      <c r="B113" s="885" t="s">
        <v>876</v>
      </c>
      <c r="C113" s="1006">
        <v>6300</v>
      </c>
      <c r="D113" s="1006">
        <f t="shared" si="6"/>
        <v>6300</v>
      </c>
      <c r="E113" s="887" t="s">
        <v>25</v>
      </c>
      <c r="F113" s="888" t="str">
        <f t="shared" si="4"/>
        <v>ร้านอาทรพาณิชย์, 6286.25 บาท</v>
      </c>
      <c r="G113" s="889" t="s">
        <v>93</v>
      </c>
      <c r="H113" s="803">
        <v>6286.25</v>
      </c>
      <c r="I113" s="890" t="str">
        <f t="shared" si="5"/>
        <v>ร้านอาทรพาณิชย์, 6286.25 บาท</v>
      </c>
      <c r="J113" s="891" t="s">
        <v>93</v>
      </c>
      <c r="K113" s="806">
        <v>6286.25</v>
      </c>
      <c r="L113" s="884" t="s">
        <v>28</v>
      </c>
      <c r="M113" s="830" t="s">
        <v>95</v>
      </c>
      <c r="N113" s="884" t="s">
        <v>877</v>
      </c>
    </row>
    <row r="114" spans="1:14" s="893" customFormat="1" ht="54" customHeight="1" x14ac:dyDescent="0.5">
      <c r="A114" s="884">
        <v>57</v>
      </c>
      <c r="B114" s="885" t="s">
        <v>878</v>
      </c>
      <c r="C114" s="1006">
        <v>28777.65</v>
      </c>
      <c r="D114" s="1006">
        <f t="shared" si="6"/>
        <v>28777.65</v>
      </c>
      <c r="E114" s="887" t="s">
        <v>25</v>
      </c>
      <c r="F114" s="888" t="str">
        <f t="shared" si="4"/>
        <v>ร้านอาทรพาณิชย์, 28777.65 บาท</v>
      </c>
      <c r="G114" s="889" t="s">
        <v>93</v>
      </c>
      <c r="H114" s="803">
        <v>28777.65</v>
      </c>
      <c r="I114" s="890" t="str">
        <f t="shared" si="5"/>
        <v>ร้านอาทรพาณิชย์, 28777.65 บาท</v>
      </c>
      <c r="J114" s="891" t="s">
        <v>93</v>
      </c>
      <c r="K114" s="806">
        <v>28777.65</v>
      </c>
      <c r="L114" s="884" t="s">
        <v>28</v>
      </c>
      <c r="M114" s="830" t="s">
        <v>95</v>
      </c>
      <c r="N114" s="884" t="s">
        <v>879</v>
      </c>
    </row>
    <row r="115" spans="1:14" s="881" customFormat="1" ht="60.75" customHeight="1" x14ac:dyDescent="0.5">
      <c r="A115" s="1008">
        <v>58</v>
      </c>
      <c r="B115" s="873" t="s">
        <v>880</v>
      </c>
      <c r="C115" s="1007">
        <v>37000</v>
      </c>
      <c r="D115" s="1007">
        <f t="shared" si="6"/>
        <v>37000</v>
      </c>
      <c r="E115" s="810" t="s">
        <v>25</v>
      </c>
      <c r="F115" s="875" t="str">
        <f t="shared" si="4"/>
        <v>ร้านอิทธิมนต์ เครื่องสังฆภัณฑ์, 30500 บาท</v>
      </c>
      <c r="G115" s="882" t="s">
        <v>881</v>
      </c>
      <c r="H115" s="780">
        <v>30500</v>
      </c>
      <c r="I115" s="877" t="str">
        <f t="shared" si="5"/>
        <v>ร้านอิทธิมนต์ เครื่องสังฆภัณฑ์, 30500 บาท</v>
      </c>
      <c r="J115" s="883" t="s">
        <v>881</v>
      </c>
      <c r="K115" s="794">
        <v>30500</v>
      </c>
      <c r="L115" s="872" t="s">
        <v>28</v>
      </c>
      <c r="M115" s="785" t="s">
        <v>95</v>
      </c>
      <c r="N115" s="872" t="s">
        <v>882</v>
      </c>
    </row>
    <row r="116" spans="1:14" s="893" customFormat="1" ht="24" x14ac:dyDescent="0.5">
      <c r="A116" s="1016"/>
      <c r="B116" s="885"/>
      <c r="C116" s="1006"/>
      <c r="D116" s="1006"/>
      <c r="E116" s="887"/>
      <c r="F116" s="888" t="str">
        <f t="shared" si="4"/>
        <v>ร้าน CHIC FLOWERS, 6500 บาท</v>
      </c>
      <c r="G116" s="889" t="s">
        <v>883</v>
      </c>
      <c r="H116" s="803">
        <v>6500</v>
      </c>
      <c r="I116" s="890" t="str">
        <f t="shared" si="5"/>
        <v>ร้าน CHIC FLOWERS, 6500 บาท</v>
      </c>
      <c r="J116" s="891" t="s">
        <v>883</v>
      </c>
      <c r="K116" s="806">
        <v>6500</v>
      </c>
      <c r="L116" s="884"/>
      <c r="M116" s="807"/>
      <c r="N116" s="884"/>
    </row>
    <row r="117" spans="1:14" s="893" customFormat="1" ht="54" customHeight="1" x14ac:dyDescent="0.5">
      <c r="A117" s="884">
        <v>59</v>
      </c>
      <c r="B117" s="885" t="s">
        <v>863</v>
      </c>
      <c r="C117" s="1006">
        <v>7000</v>
      </c>
      <c r="D117" s="1006">
        <f t="shared" si="6"/>
        <v>7000</v>
      </c>
      <c r="E117" s="887" t="s">
        <v>25</v>
      </c>
      <c r="F117" s="888" t="str">
        <f t="shared" si="4"/>
        <v>ร้านเอนกสเตชั่นเนอรี่, 6955 บาท</v>
      </c>
      <c r="G117" s="889" t="s">
        <v>98</v>
      </c>
      <c r="H117" s="803">
        <v>6955</v>
      </c>
      <c r="I117" s="890" t="str">
        <f t="shared" si="5"/>
        <v>ร้านเอนกสเตชั่นเนอรี่, 6955 บาท</v>
      </c>
      <c r="J117" s="891" t="s">
        <v>98</v>
      </c>
      <c r="K117" s="806">
        <v>6955</v>
      </c>
      <c r="L117" s="884" t="s">
        <v>28</v>
      </c>
      <c r="M117" s="830" t="s">
        <v>95</v>
      </c>
      <c r="N117" s="884" t="s">
        <v>884</v>
      </c>
    </row>
    <row r="118" spans="1:14" s="893" customFormat="1" ht="48" customHeight="1" x14ac:dyDescent="0.5">
      <c r="A118" s="884">
        <v>60</v>
      </c>
      <c r="B118" s="885" t="s">
        <v>570</v>
      </c>
      <c r="C118" s="1006">
        <v>32000</v>
      </c>
      <c r="D118" s="1006">
        <f t="shared" si="6"/>
        <v>32000</v>
      </c>
      <c r="E118" s="887" t="s">
        <v>25</v>
      </c>
      <c r="F118" s="888" t="str">
        <f t="shared" si="4"/>
        <v>ห้างหุ้นส่วนจำกัด เดอะ สกาย ซิสเต็มส์, 31993 บาท</v>
      </c>
      <c r="G118" s="889" t="s">
        <v>135</v>
      </c>
      <c r="H118" s="803">
        <v>31993</v>
      </c>
      <c r="I118" s="890" t="str">
        <f t="shared" si="5"/>
        <v>ห้างหุ้นส่วนจำกัด เดอะ สกาย ซิสเต็มส์, 31993 บาท</v>
      </c>
      <c r="J118" s="891" t="s">
        <v>135</v>
      </c>
      <c r="K118" s="806">
        <v>31993</v>
      </c>
      <c r="L118" s="884" t="s">
        <v>28</v>
      </c>
      <c r="M118" s="830" t="s">
        <v>95</v>
      </c>
      <c r="N118" s="884" t="s">
        <v>885</v>
      </c>
    </row>
    <row r="119" spans="1:14" s="893" customFormat="1" ht="51" customHeight="1" x14ac:dyDescent="0.5">
      <c r="A119" s="884">
        <v>61</v>
      </c>
      <c r="B119" s="885" t="s">
        <v>886</v>
      </c>
      <c r="C119" s="1006">
        <v>27820</v>
      </c>
      <c r="D119" s="1006">
        <f t="shared" si="6"/>
        <v>27820</v>
      </c>
      <c r="E119" s="887" t="s">
        <v>25</v>
      </c>
      <c r="F119" s="888" t="str">
        <f t="shared" si="4"/>
        <v>ร้านเอนกสเตชั่นเนอรี่, 27820 บาท</v>
      </c>
      <c r="G119" s="889" t="s">
        <v>98</v>
      </c>
      <c r="H119" s="803">
        <v>27820</v>
      </c>
      <c r="I119" s="890" t="str">
        <f t="shared" si="5"/>
        <v>ร้านเอนกสเตชั่นเนอรี่, 27820 บาท</v>
      </c>
      <c r="J119" s="891" t="s">
        <v>98</v>
      </c>
      <c r="K119" s="806">
        <v>27820</v>
      </c>
      <c r="L119" s="884" t="s">
        <v>28</v>
      </c>
      <c r="M119" s="830" t="s">
        <v>95</v>
      </c>
      <c r="N119" s="884" t="s">
        <v>887</v>
      </c>
    </row>
    <row r="120" spans="1:14" s="893" customFormat="1" ht="61.5" customHeight="1" x14ac:dyDescent="0.5">
      <c r="A120" s="884">
        <v>62</v>
      </c>
      <c r="B120" s="885" t="s">
        <v>888</v>
      </c>
      <c r="C120" s="1006">
        <v>4900</v>
      </c>
      <c r="D120" s="1006">
        <f t="shared" si="6"/>
        <v>4900</v>
      </c>
      <c r="E120" s="887" t="s">
        <v>25</v>
      </c>
      <c r="F120" s="888" t="str">
        <f t="shared" si="4"/>
        <v>ร้านเอนกสเตชั่นเนอรี่, 4900 บาท</v>
      </c>
      <c r="G120" s="889" t="s">
        <v>98</v>
      </c>
      <c r="H120" s="803">
        <v>4900</v>
      </c>
      <c r="I120" s="890" t="str">
        <f t="shared" si="5"/>
        <v>ร้านเอนกสเตชั่นเนอรี่, 4900 บาท</v>
      </c>
      <c r="J120" s="891" t="s">
        <v>98</v>
      </c>
      <c r="K120" s="806">
        <v>4900</v>
      </c>
      <c r="L120" s="884" t="s">
        <v>28</v>
      </c>
      <c r="M120" s="830" t="s">
        <v>95</v>
      </c>
      <c r="N120" s="884" t="s">
        <v>889</v>
      </c>
    </row>
    <row r="121" spans="1:14" s="893" customFormat="1" ht="52.5" customHeight="1" x14ac:dyDescent="0.5">
      <c r="A121" s="884">
        <v>63</v>
      </c>
      <c r="B121" s="885" t="s">
        <v>890</v>
      </c>
      <c r="C121" s="1006">
        <v>13600</v>
      </c>
      <c r="D121" s="1006">
        <f t="shared" si="6"/>
        <v>13600</v>
      </c>
      <c r="E121" s="887" t="s">
        <v>25</v>
      </c>
      <c r="F121" s="888" t="str">
        <f t="shared" si="4"/>
        <v>ห้างหุ้นส่วนจำกัด เดอะ สกาย ซิสเต็มส์, 13589 บาท</v>
      </c>
      <c r="G121" s="889" t="s">
        <v>135</v>
      </c>
      <c r="H121" s="803">
        <v>13589</v>
      </c>
      <c r="I121" s="890" t="str">
        <f t="shared" si="5"/>
        <v>ห้างหุ้นส่วนจำกัด เดอะ สกาย ซิสเต็มส์, 13589 บาท</v>
      </c>
      <c r="J121" s="891" t="s">
        <v>135</v>
      </c>
      <c r="K121" s="806">
        <v>13589</v>
      </c>
      <c r="L121" s="884" t="s">
        <v>28</v>
      </c>
      <c r="M121" s="830" t="s">
        <v>95</v>
      </c>
      <c r="N121" s="884" t="s">
        <v>891</v>
      </c>
    </row>
    <row r="122" spans="1:14" s="893" customFormat="1" ht="48.75" customHeight="1" x14ac:dyDescent="0.5">
      <c r="A122" s="884">
        <v>64</v>
      </c>
      <c r="B122" s="885" t="s">
        <v>892</v>
      </c>
      <c r="C122" s="1006">
        <v>42300</v>
      </c>
      <c r="D122" s="1006">
        <f t="shared" si="6"/>
        <v>42300</v>
      </c>
      <c r="E122" s="887" t="s">
        <v>25</v>
      </c>
      <c r="F122" s="888" t="str">
        <f t="shared" si="4"/>
        <v>ร้านอาทรพาณิชย์, 42248.95 บาท</v>
      </c>
      <c r="G122" s="889" t="s">
        <v>93</v>
      </c>
      <c r="H122" s="803">
        <v>42248.95</v>
      </c>
      <c r="I122" s="890" t="str">
        <f t="shared" si="5"/>
        <v>ร้านอาทรพาณิชย์, 42248.95 บาท</v>
      </c>
      <c r="J122" s="891" t="s">
        <v>93</v>
      </c>
      <c r="K122" s="806">
        <v>42248.95</v>
      </c>
      <c r="L122" s="884" t="s">
        <v>94</v>
      </c>
      <c r="M122" s="830" t="s">
        <v>95</v>
      </c>
      <c r="N122" s="884" t="s">
        <v>893</v>
      </c>
    </row>
    <row r="123" spans="1:14" s="893" customFormat="1" ht="54" customHeight="1" x14ac:dyDescent="0.5">
      <c r="A123" s="884">
        <v>65</v>
      </c>
      <c r="B123" s="885" t="s">
        <v>894</v>
      </c>
      <c r="C123" s="1006">
        <v>2800</v>
      </c>
      <c r="D123" s="1006">
        <f t="shared" si="6"/>
        <v>2800</v>
      </c>
      <c r="E123" s="887" t="s">
        <v>25</v>
      </c>
      <c r="F123" s="888" t="str">
        <f t="shared" si="4"/>
        <v>ร้าน เอ.โอ.ดี ซัพพลาย โดยนางสาวศิริพร เศวตนันทิกุล, 2800 บาท</v>
      </c>
      <c r="G123" s="889" t="s">
        <v>838</v>
      </c>
      <c r="H123" s="1018">
        <v>2800</v>
      </c>
      <c r="I123" s="890" t="str">
        <f t="shared" si="5"/>
        <v>ร้าน เอ.โอ.ดี ซัพพลาย โดยนางสาวศิริพร เศวตนันทิกุล, 2800 บาท</v>
      </c>
      <c r="J123" s="891" t="s">
        <v>838</v>
      </c>
      <c r="K123" s="1019">
        <v>2800</v>
      </c>
      <c r="L123" s="884" t="s">
        <v>28</v>
      </c>
      <c r="M123" s="830" t="s">
        <v>95</v>
      </c>
      <c r="N123" s="884" t="s">
        <v>895</v>
      </c>
    </row>
    <row r="124" spans="1:14" s="893" customFormat="1" ht="50.25" customHeight="1" x14ac:dyDescent="0.5">
      <c r="A124" s="884">
        <v>66</v>
      </c>
      <c r="B124" s="885" t="s">
        <v>896</v>
      </c>
      <c r="C124" s="1006">
        <v>600</v>
      </c>
      <c r="D124" s="1006">
        <f t="shared" si="6"/>
        <v>600</v>
      </c>
      <c r="E124" s="887" t="s">
        <v>25</v>
      </c>
      <c r="F124" s="888" t="str">
        <f t="shared" si="4"/>
        <v>ร้านเอนกสเตชั่นเนอรี่, 502.9 บาท</v>
      </c>
      <c r="G124" s="889" t="s">
        <v>98</v>
      </c>
      <c r="H124" s="803">
        <v>502.9</v>
      </c>
      <c r="I124" s="890" t="str">
        <f t="shared" si="5"/>
        <v>ร้านเอนกสเตชั่นเนอรี่, 502.9 บาท</v>
      </c>
      <c r="J124" s="891" t="s">
        <v>98</v>
      </c>
      <c r="K124" s="806">
        <v>502.9</v>
      </c>
      <c r="L124" s="884" t="s">
        <v>28</v>
      </c>
      <c r="M124" s="830" t="s">
        <v>95</v>
      </c>
      <c r="N124" s="884" t="s">
        <v>897</v>
      </c>
    </row>
    <row r="125" spans="1:14" s="881" customFormat="1" ht="39.75" customHeight="1" x14ac:dyDescent="0.5">
      <c r="A125" s="1008">
        <v>67</v>
      </c>
      <c r="B125" s="873" t="s">
        <v>898</v>
      </c>
      <c r="C125" s="1007">
        <v>18500</v>
      </c>
      <c r="D125" s="1007">
        <f t="shared" si="6"/>
        <v>18500</v>
      </c>
      <c r="E125" s="810" t="s">
        <v>25</v>
      </c>
      <c r="F125" s="875" t="str">
        <f t="shared" si="4"/>
        <v>ร้าน เจ.เอ็น.พี. กรุ๊ป, 15000 บาท</v>
      </c>
      <c r="G125" s="882" t="s">
        <v>664</v>
      </c>
      <c r="H125" s="780">
        <v>15000</v>
      </c>
      <c r="I125" s="877" t="str">
        <f t="shared" si="5"/>
        <v>ร้าน เจ.เอ็น.พี. กรุ๊ป, 15000 บาท</v>
      </c>
      <c r="J125" s="883" t="s">
        <v>664</v>
      </c>
      <c r="K125" s="794">
        <v>15000</v>
      </c>
      <c r="L125" s="872" t="s">
        <v>28</v>
      </c>
      <c r="M125" s="785" t="s">
        <v>95</v>
      </c>
      <c r="N125" s="872" t="s">
        <v>899</v>
      </c>
    </row>
    <row r="126" spans="1:14" s="893" customFormat="1" ht="24" x14ac:dyDescent="0.5">
      <c r="A126" s="1016"/>
      <c r="B126" s="885"/>
      <c r="C126" s="1006"/>
      <c r="D126" s="1006"/>
      <c r="E126" s="887"/>
      <c r="F126" s="888" t="str">
        <f t="shared" si="4"/>
        <v>ร้าน เอ.โอ.ดี ซัพพลาย โดยนางสาวศิริพร เศวตนันทิกุล, 3500 บาท</v>
      </c>
      <c r="G126" s="889" t="s">
        <v>838</v>
      </c>
      <c r="H126" s="803">
        <v>3500</v>
      </c>
      <c r="I126" s="890" t="str">
        <f t="shared" si="5"/>
        <v>ร้าน เอ.โอ.ดี ซัพพลาย โดยนางสาวศิริพร เศวตนันทิกุล, 3500 บาท</v>
      </c>
      <c r="J126" s="891" t="s">
        <v>838</v>
      </c>
      <c r="K126" s="806">
        <v>3500</v>
      </c>
      <c r="L126" s="884"/>
      <c r="M126" s="807"/>
      <c r="N126" s="884"/>
    </row>
    <row r="127" spans="1:14" s="893" customFormat="1" ht="66.75" customHeight="1" x14ac:dyDescent="0.5">
      <c r="A127" s="884">
        <v>68</v>
      </c>
      <c r="B127" s="885" t="s">
        <v>863</v>
      </c>
      <c r="C127" s="1006">
        <v>5600</v>
      </c>
      <c r="D127" s="1006">
        <f t="shared" si="6"/>
        <v>5600</v>
      </c>
      <c r="E127" s="887" t="s">
        <v>25</v>
      </c>
      <c r="F127" s="888" t="str">
        <f t="shared" si="4"/>
        <v>ร้าน เอ.โอ.ดี ซัพพลาย โดยนางสาวศิริพร เศวตนันทิกุล, 5600 บาท</v>
      </c>
      <c r="G127" s="889" t="s">
        <v>838</v>
      </c>
      <c r="H127" s="803">
        <v>5600</v>
      </c>
      <c r="I127" s="890" t="str">
        <f t="shared" si="5"/>
        <v>ร้าน เอ.โอ.ดี ซัพพลาย โดยนางสาวศิริพร เศวตนันทิกุล, 5600 บาท</v>
      </c>
      <c r="J127" s="891" t="s">
        <v>838</v>
      </c>
      <c r="K127" s="806">
        <v>5600</v>
      </c>
      <c r="L127" s="884" t="s">
        <v>28</v>
      </c>
      <c r="M127" s="830" t="s">
        <v>95</v>
      </c>
      <c r="N127" s="884" t="s">
        <v>900</v>
      </c>
    </row>
    <row r="128" spans="1:14" s="893" customFormat="1" ht="45" customHeight="1" x14ac:dyDescent="0.5">
      <c r="A128" s="884">
        <v>69</v>
      </c>
      <c r="B128" s="885" t="s">
        <v>901</v>
      </c>
      <c r="C128" s="1006">
        <v>2500</v>
      </c>
      <c r="D128" s="1006">
        <f t="shared" si="6"/>
        <v>2500</v>
      </c>
      <c r="E128" s="887" t="s">
        <v>25</v>
      </c>
      <c r="F128" s="888" t="str">
        <f t="shared" si="4"/>
        <v>ร้านอาทรพาณิชย์, 2482.5 บาท</v>
      </c>
      <c r="G128" s="889" t="s">
        <v>93</v>
      </c>
      <c r="H128" s="803">
        <v>2482.5</v>
      </c>
      <c r="I128" s="890" t="str">
        <f t="shared" si="5"/>
        <v>ร้านอาทรพาณิชย์, 2482.5 บาท</v>
      </c>
      <c r="J128" s="891" t="s">
        <v>93</v>
      </c>
      <c r="K128" s="806">
        <v>2482.5</v>
      </c>
      <c r="L128" s="884" t="s">
        <v>28</v>
      </c>
      <c r="M128" s="830" t="s">
        <v>95</v>
      </c>
      <c r="N128" s="884" t="s">
        <v>902</v>
      </c>
    </row>
    <row r="129" spans="1:14" s="893" customFormat="1" ht="47.25" customHeight="1" x14ac:dyDescent="0.5">
      <c r="A129" s="884">
        <v>70</v>
      </c>
      <c r="B129" s="885" t="s">
        <v>903</v>
      </c>
      <c r="C129" s="1006">
        <v>1700</v>
      </c>
      <c r="D129" s="1006">
        <f t="shared" si="6"/>
        <v>1700</v>
      </c>
      <c r="E129" s="887" t="s">
        <v>25</v>
      </c>
      <c r="F129" s="888" t="str">
        <f t="shared" si="4"/>
        <v>ร้านอาทรพาณิชย์, 1669.2 บาท</v>
      </c>
      <c r="G129" s="889" t="s">
        <v>93</v>
      </c>
      <c r="H129" s="803">
        <v>1669.2</v>
      </c>
      <c r="I129" s="890" t="str">
        <f t="shared" si="5"/>
        <v>ร้านอาทรพาณิชย์, 1669.2 บาท</v>
      </c>
      <c r="J129" s="891" t="s">
        <v>93</v>
      </c>
      <c r="K129" s="806">
        <v>1669.2</v>
      </c>
      <c r="L129" s="884" t="s">
        <v>28</v>
      </c>
      <c r="M129" s="830" t="s">
        <v>95</v>
      </c>
      <c r="N129" s="884" t="s">
        <v>904</v>
      </c>
    </row>
    <row r="130" spans="1:14" s="1023" customFormat="1" ht="132" customHeight="1" x14ac:dyDescent="0.5">
      <c r="A130" s="46">
        <v>71</v>
      </c>
      <c r="B130" s="72" t="s">
        <v>905</v>
      </c>
      <c r="C130" s="1020">
        <v>1500</v>
      </c>
      <c r="D130" s="1020">
        <f t="shared" si="6"/>
        <v>1500</v>
      </c>
      <c r="E130" s="49" t="s">
        <v>25</v>
      </c>
      <c r="F130" s="888" t="str">
        <f t="shared" si="4"/>
        <v>นายอนุชา มลิชัย, 1500 บาท</v>
      </c>
      <c r="G130" s="1021" t="s">
        <v>906</v>
      </c>
      <c r="H130" s="718">
        <v>1500</v>
      </c>
      <c r="I130" s="890" t="str">
        <f t="shared" si="5"/>
        <v>นายอนุชา มลิชัย, 1500 บาท</v>
      </c>
      <c r="J130" s="1022" t="s">
        <v>906</v>
      </c>
      <c r="K130" s="50">
        <v>1500</v>
      </c>
      <c r="L130" s="46" t="s">
        <v>28</v>
      </c>
      <c r="M130" s="118" t="s">
        <v>95</v>
      </c>
      <c r="N130" s="46" t="s">
        <v>907</v>
      </c>
    </row>
    <row r="131" spans="1:14" s="745" customFormat="1" ht="30.75" customHeight="1" x14ac:dyDescent="0.5">
      <c r="A131" s="1008">
        <v>72</v>
      </c>
      <c r="B131" s="1024" t="s">
        <v>908</v>
      </c>
      <c r="C131" s="1025">
        <v>30000</v>
      </c>
      <c r="D131" s="1025">
        <f>+C131</f>
        <v>30000</v>
      </c>
      <c r="E131" s="777" t="s">
        <v>25</v>
      </c>
      <c r="F131" s="774" t="str">
        <f>+G131&amp;","&amp;H131&amp;" บาท"</f>
        <v>บริษัท วันแบงคอก 9666 จำกัด,30000 บาท</v>
      </c>
      <c r="G131" s="1026" t="s">
        <v>909</v>
      </c>
      <c r="H131" s="1027">
        <v>30000</v>
      </c>
      <c r="I131" s="1028" t="str">
        <f>+J131&amp;","&amp;K131&amp;" บาท"</f>
        <v>บริษัท วันแบงคอก 9666 จำกัด,30000 บาท</v>
      </c>
      <c r="J131" s="1029" t="s">
        <v>909</v>
      </c>
      <c r="K131" s="1030">
        <v>30000</v>
      </c>
      <c r="L131" s="1031" t="s">
        <v>28</v>
      </c>
      <c r="M131" s="969" t="str">
        <f>+N131</f>
        <v xml:space="preserve">ใบสั่งจ้าง 56/2568 </v>
      </c>
      <c r="N131" s="1032" t="s">
        <v>910</v>
      </c>
    </row>
    <row r="132" spans="1:14" s="745" customFormat="1" ht="30.75" customHeight="1" x14ac:dyDescent="0.5">
      <c r="A132" s="1033"/>
      <c r="B132" s="1034" t="s">
        <v>911</v>
      </c>
      <c r="C132" s="1035"/>
      <c r="D132" s="1035"/>
      <c r="E132" s="835"/>
      <c r="F132" s="789"/>
      <c r="G132" s="1036"/>
      <c r="H132" s="1037"/>
      <c r="I132" s="916"/>
      <c r="J132" s="1038"/>
      <c r="K132" s="1039"/>
      <c r="L132" s="1034"/>
      <c r="M132" s="812" t="str">
        <f>"ลว. "&amp;N132</f>
        <v>ลว. 27 กพ 68</v>
      </c>
      <c r="N132" s="1040" t="s">
        <v>912</v>
      </c>
    </row>
    <row r="133" spans="1:14" s="930" customFormat="1" ht="30.75" customHeight="1" x14ac:dyDescent="0.5">
      <c r="A133" s="1016"/>
      <c r="B133" s="1041" t="s">
        <v>913</v>
      </c>
      <c r="C133" s="1042"/>
      <c r="D133" s="1042"/>
      <c r="E133" s="1043"/>
      <c r="F133" s="797"/>
      <c r="G133" s="1044"/>
      <c r="H133" s="1045"/>
      <c r="I133" s="926"/>
      <c r="J133" s="1046"/>
      <c r="K133" s="1047"/>
      <c r="L133" s="1048"/>
      <c r="M133" s="1048"/>
      <c r="N133" s="1049"/>
    </row>
    <row r="134" spans="1:14" s="745" customFormat="1" ht="30.75" customHeight="1" x14ac:dyDescent="0.5">
      <c r="A134" s="919">
        <v>73</v>
      </c>
      <c r="B134" s="1050" t="s">
        <v>914</v>
      </c>
      <c r="C134" s="1035">
        <v>50000</v>
      </c>
      <c r="D134" s="1035">
        <f t="shared" ref="D134" si="7">+C134</f>
        <v>50000</v>
      </c>
      <c r="E134" s="777" t="s">
        <v>25</v>
      </c>
      <c r="F134" s="789" t="str">
        <f t="shared" ref="F134" si="8">+G134&amp;","&amp;H134&amp;" บาท"</f>
        <v>สำนักสื่อสร้างสุข,50000 บาท</v>
      </c>
      <c r="G134" s="1051" t="s">
        <v>644</v>
      </c>
      <c r="H134" s="1037">
        <v>50000</v>
      </c>
      <c r="I134" s="916" t="str">
        <f t="shared" ref="I134" si="9">+J134&amp;","&amp;K134&amp;" บาท"</f>
        <v>สำนักสื่อสร้างสุข,50000 บาท</v>
      </c>
      <c r="J134" s="1052" t="s">
        <v>644</v>
      </c>
      <c r="K134" s="1039">
        <v>50000</v>
      </c>
      <c r="L134" s="1034" t="s">
        <v>28</v>
      </c>
      <c r="M134" s="969" t="str">
        <f>+N134</f>
        <v>ใบสั่งจ้าง 51/2568</v>
      </c>
      <c r="N134" s="1040" t="s">
        <v>915</v>
      </c>
    </row>
    <row r="135" spans="1:14" s="745" customFormat="1" ht="30.75" customHeight="1" x14ac:dyDescent="0.5">
      <c r="A135" s="919"/>
      <c r="B135" s="1050" t="s">
        <v>916</v>
      </c>
      <c r="C135" s="1035"/>
      <c r="D135" s="1035"/>
      <c r="E135" s="835"/>
      <c r="F135" s="789"/>
      <c r="G135" s="1036"/>
      <c r="H135" s="1037"/>
      <c r="I135" s="916"/>
      <c r="J135" s="1038"/>
      <c r="K135" s="1039"/>
      <c r="L135" s="1034"/>
      <c r="M135" s="812" t="str">
        <f>"ลว. "&amp;N135</f>
        <v>ลว. 28 กพ 68</v>
      </c>
      <c r="N135" s="1040" t="s">
        <v>917</v>
      </c>
    </row>
    <row r="136" spans="1:14" s="930" customFormat="1" ht="30.75" customHeight="1" x14ac:dyDescent="0.5">
      <c r="A136" s="1053"/>
      <c r="B136" s="1041"/>
      <c r="C136" s="1042"/>
      <c r="D136" s="1042"/>
      <c r="E136" s="1043"/>
      <c r="F136" s="797"/>
      <c r="G136" s="1044"/>
      <c r="H136" s="1045"/>
      <c r="I136" s="926"/>
      <c r="J136" s="1046"/>
      <c r="K136" s="1047"/>
      <c r="L136" s="1048"/>
      <c r="M136" s="1048"/>
      <c r="N136" s="1049"/>
    </row>
    <row r="137" spans="1:14" s="745" customFormat="1" ht="23.25" x14ac:dyDescent="0.5">
      <c r="A137" s="919">
        <v>74</v>
      </c>
      <c r="B137" s="1050" t="s">
        <v>918</v>
      </c>
      <c r="C137" s="1035">
        <v>297250</v>
      </c>
      <c r="D137" s="1035">
        <f t="shared" ref="D137" si="10">+C137</f>
        <v>297250</v>
      </c>
      <c r="E137" s="913" t="s">
        <v>25</v>
      </c>
      <c r="F137" s="789" t="str">
        <f t="shared" ref="F137:F140" si="11">+G137&amp;","&amp;H137&amp;" บาท"</f>
        <v>ชุมนุมสหกรณ์การเกษตรแห่งประเทศไทย จำกัด,297250 บาท</v>
      </c>
      <c r="G137" s="914" t="s">
        <v>661</v>
      </c>
      <c r="H137" s="1054">
        <v>297250</v>
      </c>
      <c r="I137" s="1055" t="str">
        <f t="shared" ref="I137:I140" si="12">+J137&amp;","&amp;K137&amp;" บาท"</f>
        <v>ชุมนุมสหกรณ์การเกษตรแห่งประเทศไทย จำกัด,297250 บาท</v>
      </c>
      <c r="J137" s="917" t="s">
        <v>661</v>
      </c>
      <c r="K137" s="1039">
        <v>297250</v>
      </c>
      <c r="L137" s="1034" t="s">
        <v>28</v>
      </c>
      <c r="M137" s="812" t="str">
        <f>+N137</f>
        <v>ใบสั่งจ้าง 45/2568</v>
      </c>
      <c r="N137" s="1040" t="s">
        <v>919</v>
      </c>
    </row>
    <row r="138" spans="1:14" s="745" customFormat="1" ht="23.25" x14ac:dyDescent="0.5">
      <c r="A138" s="919"/>
      <c r="B138" s="1050" t="s">
        <v>920</v>
      </c>
      <c r="C138" s="1035"/>
      <c r="D138" s="1035"/>
      <c r="E138" s="835"/>
      <c r="F138" s="789"/>
      <c r="G138" s="1056"/>
      <c r="H138" s="1054"/>
      <c r="I138" s="1055"/>
      <c r="J138" s="1057"/>
      <c r="K138" s="1039"/>
      <c r="L138" s="1034"/>
      <c r="M138" s="812" t="str">
        <f>"ลว. "&amp;N138</f>
        <v>ลว. 13 กพ 68</v>
      </c>
      <c r="N138" s="1040" t="s">
        <v>921</v>
      </c>
    </row>
    <row r="139" spans="1:14" s="930" customFormat="1" ht="23.25" x14ac:dyDescent="0.5">
      <c r="A139" s="1053"/>
      <c r="B139" s="1041"/>
      <c r="C139" s="1042"/>
      <c r="D139" s="1042"/>
      <c r="E139" s="1043"/>
      <c r="F139" s="797"/>
      <c r="G139" s="1058"/>
      <c r="H139" s="1059"/>
      <c r="I139" s="1060"/>
      <c r="J139" s="1061"/>
      <c r="K139" s="1047"/>
      <c r="L139" s="1048"/>
      <c r="M139" s="1048"/>
      <c r="N139" s="1049"/>
    </row>
    <row r="140" spans="1:14" s="1064" customFormat="1" ht="20.25" x14ac:dyDescent="0.3">
      <c r="A140" s="789">
        <v>75</v>
      </c>
      <c r="B140" s="1050" t="s">
        <v>922</v>
      </c>
      <c r="C140" s="1035">
        <v>200000</v>
      </c>
      <c r="D140" s="1035">
        <f>+C140</f>
        <v>200000</v>
      </c>
      <c r="E140" s="835" t="s">
        <v>25</v>
      </c>
      <c r="F140" s="789" t="str">
        <f t="shared" si="11"/>
        <v>นายทวีชัย หมื่นรักษ์,200000 บาท</v>
      </c>
      <c r="G140" s="914" t="s">
        <v>923</v>
      </c>
      <c r="H140" s="1054">
        <v>200000</v>
      </c>
      <c r="I140" s="1062" t="str">
        <f t="shared" si="12"/>
        <v>นายทวีชัย หมื่นรักษ์,200000 บาท</v>
      </c>
      <c r="J140" s="1063" t="s">
        <v>923</v>
      </c>
      <c r="K140" s="1039">
        <v>200000</v>
      </c>
      <c r="L140" s="1034" t="s">
        <v>28</v>
      </c>
      <c r="M140" s="812" t="str">
        <f>+N140</f>
        <v>ใบสั่งจ้าง 44/2568</v>
      </c>
      <c r="N140" s="1040" t="s">
        <v>924</v>
      </c>
    </row>
    <row r="141" spans="1:14" s="1064" customFormat="1" ht="20.25" x14ac:dyDescent="0.3">
      <c r="A141" s="789"/>
      <c r="B141" s="1034" t="s">
        <v>925</v>
      </c>
      <c r="C141" s="1035"/>
      <c r="D141" s="1035"/>
      <c r="E141" s="835"/>
      <c r="F141" s="789"/>
      <c r="G141" s="1056"/>
      <c r="H141" s="1054"/>
      <c r="I141" s="1062"/>
      <c r="J141" s="1038"/>
      <c r="K141" s="1039"/>
      <c r="L141" s="1034"/>
      <c r="M141" s="812" t="str">
        <f>"ลว. "&amp;N141</f>
        <v>ลว. 4 กพ 68</v>
      </c>
      <c r="N141" s="1040" t="s">
        <v>926</v>
      </c>
    </row>
    <row r="142" spans="1:14" s="1067" customFormat="1" ht="20.25" x14ac:dyDescent="0.3">
      <c r="A142" s="797"/>
      <c r="B142" s="1041"/>
      <c r="C142" s="1042"/>
      <c r="D142" s="1042"/>
      <c r="E142" s="1043"/>
      <c r="F142" s="797"/>
      <c r="G142" s="1058"/>
      <c r="H142" s="1059"/>
      <c r="I142" s="1065"/>
      <c r="J142" s="1046"/>
      <c r="K142" s="1047"/>
      <c r="L142" s="1048"/>
      <c r="M142" s="1048"/>
      <c r="N142" s="1066"/>
    </row>
    <row r="143" spans="1:14" s="745" customFormat="1" ht="30.75" customHeight="1" x14ac:dyDescent="0.5">
      <c r="A143" s="919">
        <v>76</v>
      </c>
      <c r="B143" s="1050" t="s">
        <v>927</v>
      </c>
      <c r="C143" s="1035">
        <v>71420</v>
      </c>
      <c r="D143" s="1035">
        <f t="shared" ref="D143" si="13">+C143</f>
        <v>71420</v>
      </c>
      <c r="E143" s="810" t="s">
        <v>25</v>
      </c>
      <c r="F143" s="789" t="str">
        <f t="shared" ref="F143" si="14">+G143&amp;","&amp;H143&amp;" บาท"</f>
        <v>ร้านสหกรณ์เทเวศน์ จำกัด,36780 บาท</v>
      </c>
      <c r="G143" s="1051" t="s">
        <v>928</v>
      </c>
      <c r="H143" s="1037">
        <v>36780</v>
      </c>
      <c r="I143" s="916" t="str">
        <f t="shared" ref="I143" si="15">+J143&amp;","&amp;K143&amp;" บาท"</f>
        <v>ร้านสหกรณ์เทเวศน์ จำกัด,36780 บาท</v>
      </c>
      <c r="J143" s="1052" t="s">
        <v>928</v>
      </c>
      <c r="K143" s="1039">
        <v>36780</v>
      </c>
      <c r="L143" s="1034" t="s">
        <v>28</v>
      </c>
      <c r="M143" s="795" t="s">
        <v>95</v>
      </c>
      <c r="N143" s="1040" t="s">
        <v>308</v>
      </c>
    </row>
    <row r="144" spans="1:14" s="745" customFormat="1" ht="30.75" customHeight="1" x14ac:dyDescent="0.5">
      <c r="A144" s="919"/>
      <c r="B144" s="1034"/>
      <c r="C144" s="1035"/>
      <c r="D144" s="1035"/>
      <c r="E144" s="835"/>
      <c r="F144" s="789"/>
      <c r="G144" s="1036"/>
      <c r="H144" s="1037"/>
      <c r="I144" s="916"/>
      <c r="J144" s="1038"/>
      <c r="K144" s="1039"/>
      <c r="L144" s="1034"/>
      <c r="M144" s="795"/>
      <c r="N144" s="1040" t="s">
        <v>309</v>
      </c>
    </row>
    <row r="145" spans="1:14" s="930" customFormat="1" ht="30.75" customHeight="1" x14ac:dyDescent="0.5">
      <c r="A145" s="1053"/>
      <c r="B145" s="1041"/>
      <c r="C145" s="1042"/>
      <c r="D145" s="1042"/>
      <c r="E145" s="1043"/>
      <c r="F145" s="797"/>
      <c r="G145" s="1044"/>
      <c r="H145" s="1045"/>
      <c r="I145" s="926"/>
      <c r="J145" s="1046"/>
      <c r="K145" s="1047"/>
      <c r="L145" s="1048"/>
      <c r="M145" s="807"/>
      <c r="N145" s="1049"/>
    </row>
    <row r="146" spans="1:14" s="1072" customFormat="1" ht="45" customHeight="1" x14ac:dyDescent="0.5">
      <c r="A146" s="279">
        <v>77</v>
      </c>
      <c r="B146" s="280" t="s">
        <v>929</v>
      </c>
      <c r="C146" s="62">
        <v>1710</v>
      </c>
      <c r="D146" s="62">
        <f>+C146</f>
        <v>1710</v>
      </c>
      <c r="E146" s="1068" t="s">
        <v>25</v>
      </c>
      <c r="F146" s="279" t="str">
        <f t="shared" ref="F146" si="16">+G146&amp;","&amp;H146&amp;" บาท"</f>
        <v>นายสมศักดิ์ รอบรู้,1710 บาท</v>
      </c>
      <c r="G146" s="1069" t="s">
        <v>283</v>
      </c>
      <c r="H146" s="712">
        <v>1710</v>
      </c>
      <c r="I146" s="1070" t="str">
        <f t="shared" ref="I146" si="17">+J146&amp;","&amp;K146&amp;" บาท"</f>
        <v>นายสมศักดิ์ รอบรู้,1710 บาท</v>
      </c>
      <c r="J146" s="1071" t="s">
        <v>283</v>
      </c>
      <c r="K146" s="62">
        <v>1710</v>
      </c>
      <c r="L146" s="280" t="s">
        <v>28</v>
      </c>
      <c r="M146" s="795" t="s">
        <v>95</v>
      </c>
      <c r="N146" s="721" t="s">
        <v>284</v>
      </c>
    </row>
    <row r="147" spans="1:14" s="745" customFormat="1" ht="23.25" x14ac:dyDescent="0.5">
      <c r="A147" s="789"/>
      <c r="B147" s="790" t="s">
        <v>322</v>
      </c>
      <c r="C147" s="922"/>
      <c r="D147" s="794"/>
      <c r="E147" s="838"/>
      <c r="F147" s="789"/>
      <c r="G147" s="816"/>
      <c r="H147" s="839"/>
      <c r="I147" s="916"/>
      <c r="J147" s="840"/>
      <c r="K147" s="922"/>
      <c r="L147" s="923"/>
      <c r="M147" s="795"/>
      <c r="N147" s="1073"/>
    </row>
    <row r="148" spans="1:14" s="930" customFormat="1" ht="23.25" x14ac:dyDescent="0.5">
      <c r="A148" s="797"/>
      <c r="B148" s="851"/>
      <c r="C148" s="927"/>
      <c r="D148" s="806"/>
      <c r="E148" s="846"/>
      <c r="F148" s="797"/>
      <c r="G148" s="847"/>
      <c r="H148" s="848"/>
      <c r="I148" s="926"/>
      <c r="J148" s="849"/>
      <c r="K148" s="927"/>
      <c r="L148" s="928"/>
      <c r="M148" s="807"/>
      <c r="N148" s="1074"/>
    </row>
    <row r="149" spans="1:14" s="745" customFormat="1" ht="23.25" customHeight="1" x14ac:dyDescent="0.5">
      <c r="A149" s="789">
        <v>78</v>
      </c>
      <c r="B149" s="790" t="s">
        <v>272</v>
      </c>
      <c r="C149" s="918">
        <v>14600</v>
      </c>
      <c r="D149" s="794">
        <f t="shared" ref="D149" si="18">+C149</f>
        <v>14600</v>
      </c>
      <c r="E149" s="913" t="s">
        <v>25</v>
      </c>
      <c r="F149" s="789" t="str">
        <f t="shared" ref="F149" si="19">+G149&amp;","&amp;H149&amp;" บาท"</f>
        <v>ห้างหุ้นส่วนจำกัด สยามธุรภัณฑ์,14600 บาท</v>
      </c>
      <c r="G149" s="914" t="s">
        <v>273</v>
      </c>
      <c r="H149" s="915">
        <v>14600</v>
      </c>
      <c r="I149" s="916" t="str">
        <f t="shared" ref="I149" si="20">+J149&amp;","&amp;K149&amp;" บาท"</f>
        <v>ห้างหุ้นส่วนจำกัด สยามธุรภัณฑ์,14600 บาท</v>
      </c>
      <c r="J149" s="917" t="s">
        <v>273</v>
      </c>
      <c r="K149" s="918">
        <v>14600</v>
      </c>
      <c r="L149" s="919" t="s">
        <v>28</v>
      </c>
      <c r="M149" s="795" t="s">
        <v>95</v>
      </c>
      <c r="N149" s="1075" t="s">
        <v>274</v>
      </c>
    </row>
    <row r="150" spans="1:14" s="745" customFormat="1" ht="23.25" x14ac:dyDescent="0.5">
      <c r="A150" s="789"/>
      <c r="B150" s="790" t="s">
        <v>751</v>
      </c>
      <c r="C150" s="922"/>
      <c r="D150" s="794"/>
      <c r="E150" s="838"/>
      <c r="F150" s="789"/>
      <c r="G150" s="859"/>
      <c r="H150" s="839"/>
      <c r="I150" s="916"/>
      <c r="J150" s="840"/>
      <c r="K150" s="922"/>
      <c r="L150" s="923"/>
      <c r="M150" s="795"/>
      <c r="N150" s="1073"/>
    </row>
    <row r="151" spans="1:14" s="745" customFormat="1" ht="23.25" x14ac:dyDescent="0.5">
      <c r="A151" s="789"/>
      <c r="B151" s="871" t="s">
        <v>752</v>
      </c>
      <c r="C151" s="922"/>
      <c r="D151" s="794"/>
      <c r="E151" s="838"/>
      <c r="F151" s="789"/>
      <c r="G151" s="859"/>
      <c r="H151" s="839"/>
      <c r="I151" s="916"/>
      <c r="J151" s="840"/>
      <c r="K151" s="922"/>
      <c r="L151" s="923"/>
      <c r="M151" s="795"/>
      <c r="N151" s="1073"/>
    </row>
    <row r="152" spans="1:14" s="930" customFormat="1" ht="23.25" x14ac:dyDescent="0.5">
      <c r="A152" s="797"/>
      <c r="B152" s="860"/>
      <c r="C152" s="927"/>
      <c r="D152" s="806"/>
      <c r="E152" s="846"/>
      <c r="F152" s="797"/>
      <c r="G152" s="858"/>
      <c r="H152" s="848"/>
      <c r="I152" s="926"/>
      <c r="J152" s="849"/>
      <c r="K152" s="927"/>
      <c r="L152" s="928"/>
      <c r="M152" s="807"/>
      <c r="N152" s="1074"/>
    </row>
  </sheetData>
  <mergeCells count="40">
    <mergeCell ref="A125:A126"/>
    <mergeCell ref="M125:M126"/>
    <mergeCell ref="A131:A133"/>
    <mergeCell ref="M143:M145"/>
    <mergeCell ref="M146:M148"/>
    <mergeCell ref="M149:M152"/>
    <mergeCell ref="M81:M82"/>
    <mergeCell ref="M91:M92"/>
    <mergeCell ref="A105:A106"/>
    <mergeCell ref="M105:M106"/>
    <mergeCell ref="A115:A116"/>
    <mergeCell ref="M115:M116"/>
    <mergeCell ref="M35:M36"/>
    <mergeCell ref="M37:M38"/>
    <mergeCell ref="M39:M40"/>
    <mergeCell ref="M41:M43"/>
    <mergeCell ref="M53:M55"/>
    <mergeCell ref="M56:M58"/>
    <mergeCell ref="M22:M23"/>
    <mergeCell ref="M24:M26"/>
    <mergeCell ref="M27:M28"/>
    <mergeCell ref="M29:M30"/>
    <mergeCell ref="M31:M32"/>
    <mergeCell ref="M33:M34"/>
    <mergeCell ref="I5:I7"/>
    <mergeCell ref="J5:J7"/>
    <mergeCell ref="B8:B10"/>
    <mergeCell ref="M14:M16"/>
    <mergeCell ref="M17:M18"/>
    <mergeCell ref="M19:M21"/>
    <mergeCell ref="A2:N2"/>
    <mergeCell ref="A3:N3"/>
    <mergeCell ref="A4:N4"/>
    <mergeCell ref="A5:A7"/>
    <mergeCell ref="B5:B7"/>
    <mergeCell ref="D5:D6"/>
    <mergeCell ref="E5:E7"/>
    <mergeCell ref="F5:F7"/>
    <mergeCell ref="G5:G7"/>
    <mergeCell ref="H5:H7"/>
  </mergeCells>
  <pageMargins left="0.48" right="0.35" top="0.74803149606299213" bottom="0.33" header="0.31496062992125984" footer="0.31496062992125984"/>
  <pageSetup paperSize="9" scale="3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378B8-2D52-4DD2-A076-1939115068ED}">
  <sheetPr>
    <pageSetUpPr fitToPage="1"/>
  </sheetPr>
  <dimension ref="A1:W206"/>
  <sheetViews>
    <sheetView topLeftCell="A203" zoomScale="70" zoomScaleNormal="70" zoomScaleSheetLayoutView="90" zoomScalePageLayoutView="53" workbookViewId="0">
      <selection activeCell="D223" sqref="D223"/>
    </sheetView>
  </sheetViews>
  <sheetFormatPr defaultColWidth="9.140625" defaultRowHeight="21.75" x14ac:dyDescent="0.5"/>
  <cols>
    <col min="1" max="1" width="9.140625" style="1080"/>
    <col min="2" max="2" width="71" style="1080" customWidth="1"/>
    <col min="3" max="4" width="34.140625" style="1080" customWidth="1"/>
    <col min="5" max="5" width="20.5703125" style="1080" customWidth="1"/>
    <col min="6" max="6" width="40.7109375" style="1080" customWidth="1"/>
    <col min="7" max="7" width="42.28515625" style="1080" hidden="1" customWidth="1"/>
    <col min="8" max="8" width="19.28515625" style="1080" hidden="1" customWidth="1"/>
    <col min="9" max="9" width="40.42578125" style="1080" bestFit="1" customWidth="1"/>
    <col min="10" max="10" width="36.85546875" style="1080" hidden="1" customWidth="1"/>
    <col min="11" max="11" width="23.85546875" style="1080" hidden="1" customWidth="1"/>
    <col min="12" max="12" width="35.140625" style="1274" customWidth="1"/>
    <col min="13" max="13" width="76.85546875" style="656" customWidth="1"/>
    <col min="14" max="14" width="25.140625" style="1080" hidden="1" customWidth="1"/>
    <col min="15" max="16384" width="9.140625" style="1080"/>
  </cols>
  <sheetData>
    <row r="1" spans="1:23" ht="23.25" x14ac:dyDescent="0.5">
      <c r="A1" s="1078"/>
      <c r="B1" s="329"/>
      <c r="C1" s="330"/>
      <c r="D1" s="330"/>
      <c r="E1" s="332"/>
      <c r="F1" s="332"/>
      <c r="G1" s="329"/>
      <c r="H1" s="330"/>
      <c r="I1" s="330"/>
      <c r="J1" s="329"/>
      <c r="K1" s="333"/>
      <c r="L1" s="334"/>
      <c r="M1" s="335" t="s">
        <v>0</v>
      </c>
      <c r="N1" s="1079" t="s">
        <v>0</v>
      </c>
    </row>
    <row r="2" spans="1:23" ht="23.25" x14ac:dyDescent="0.5">
      <c r="A2" s="1081" t="s">
        <v>930</v>
      </c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</row>
    <row r="3" spans="1:23" ht="23.25" x14ac:dyDescent="0.5">
      <c r="A3" s="1081" t="s">
        <v>2</v>
      </c>
      <c r="B3" s="1081"/>
      <c r="C3" s="1081"/>
      <c r="D3" s="1081"/>
      <c r="E3" s="1081"/>
      <c r="F3" s="1081"/>
      <c r="G3" s="1081"/>
      <c r="H3" s="1081"/>
      <c r="I3" s="1081"/>
      <c r="J3" s="1081"/>
      <c r="K3" s="1081"/>
      <c r="L3" s="1081"/>
      <c r="M3" s="1081"/>
      <c r="N3" s="1081"/>
    </row>
    <row r="4" spans="1:23" ht="23.25" x14ac:dyDescent="0.5">
      <c r="A4" s="1082" t="s">
        <v>931</v>
      </c>
      <c r="B4" s="1082"/>
      <c r="C4" s="1082"/>
      <c r="D4" s="1082"/>
      <c r="E4" s="1082"/>
      <c r="F4" s="1081"/>
      <c r="G4" s="1081"/>
      <c r="H4" s="1081"/>
      <c r="I4" s="1081"/>
      <c r="J4" s="1082"/>
      <c r="K4" s="1082"/>
      <c r="L4" s="1082"/>
      <c r="M4" s="1082"/>
      <c r="N4" s="1082"/>
    </row>
    <row r="5" spans="1:23" ht="23.25" x14ac:dyDescent="0.5">
      <c r="A5" s="1083" t="s">
        <v>4</v>
      </c>
      <c r="B5" s="1084" t="s">
        <v>5</v>
      </c>
      <c r="C5" s="341" t="s">
        <v>6</v>
      </c>
      <c r="D5" s="1085" t="s">
        <v>7</v>
      </c>
      <c r="E5" s="1086" t="s">
        <v>8</v>
      </c>
      <c r="F5" s="1087" t="s">
        <v>9</v>
      </c>
      <c r="G5" s="1088" t="s">
        <v>9</v>
      </c>
      <c r="H5" s="1089" t="s">
        <v>10</v>
      </c>
      <c r="I5" s="1090" t="s">
        <v>11</v>
      </c>
      <c r="J5" s="1091" t="s">
        <v>12</v>
      </c>
      <c r="K5" s="349" t="s">
        <v>13</v>
      </c>
      <c r="L5" s="1092" t="s">
        <v>14</v>
      </c>
      <c r="M5" s="663" t="s">
        <v>15</v>
      </c>
      <c r="N5" s="1093" t="s">
        <v>15</v>
      </c>
      <c r="O5" s="1094"/>
    </row>
    <row r="6" spans="1:23" ht="23.25" x14ac:dyDescent="0.5">
      <c r="A6" s="1095"/>
      <c r="B6" s="1096"/>
      <c r="C6" s="355" t="s">
        <v>16</v>
      </c>
      <c r="D6" s="1097"/>
      <c r="E6" s="1098"/>
      <c r="F6" s="1099" t="s">
        <v>17</v>
      </c>
      <c r="G6" s="1100"/>
      <c r="H6" s="1101"/>
      <c r="I6" s="1102" t="s">
        <v>18</v>
      </c>
      <c r="J6" s="1103"/>
      <c r="K6" s="362" t="s">
        <v>19</v>
      </c>
      <c r="L6" s="1104" t="s">
        <v>20</v>
      </c>
      <c r="M6" s="667" t="s">
        <v>21</v>
      </c>
      <c r="N6" s="1105" t="s">
        <v>21</v>
      </c>
      <c r="O6" s="1094"/>
    </row>
    <row r="7" spans="1:23" ht="23.25" x14ac:dyDescent="0.5">
      <c r="A7" s="1106"/>
      <c r="B7" s="1107"/>
      <c r="C7" s="367" t="s">
        <v>22</v>
      </c>
      <c r="D7" s="367" t="s">
        <v>22</v>
      </c>
      <c r="E7" s="1108"/>
      <c r="F7" s="374"/>
      <c r="G7" s="1109"/>
      <c r="H7" s="1110"/>
      <c r="I7" s="1111"/>
      <c r="J7" s="1112"/>
      <c r="K7" s="373"/>
      <c r="L7" s="1113"/>
      <c r="M7" s="671" t="s">
        <v>23</v>
      </c>
      <c r="N7" s="1114" t="s">
        <v>23</v>
      </c>
      <c r="O7" s="1094"/>
    </row>
    <row r="8" spans="1:23" ht="30.75" hidden="1" customHeight="1" x14ac:dyDescent="0.5">
      <c r="A8" s="1115">
        <v>1</v>
      </c>
      <c r="B8" s="1116" t="s">
        <v>908</v>
      </c>
      <c r="C8" s="1025">
        <v>30000</v>
      </c>
      <c r="D8" s="1025">
        <f>+C8</f>
        <v>30000</v>
      </c>
      <c r="E8" s="1117" t="s">
        <v>25</v>
      </c>
      <c r="F8" s="1118" t="str">
        <f>+G8&amp;","&amp;H8&amp;" บาท"</f>
        <v>บริษัท วันแบงคอก 9666 จำกัด,30000 บาท</v>
      </c>
      <c r="G8" s="1119" t="s">
        <v>909</v>
      </c>
      <c r="H8" s="1037">
        <v>30000</v>
      </c>
      <c r="I8" s="916" t="str">
        <f>+J8&amp;","&amp;K8&amp;" บาท"</f>
        <v>บริษัท วันแบงคอก 9666 จำกัด,30000 บาท</v>
      </c>
      <c r="J8" s="1120" t="s">
        <v>909</v>
      </c>
      <c r="K8" s="1030">
        <v>30000</v>
      </c>
      <c r="L8" s="1115" t="s">
        <v>28</v>
      </c>
      <c r="M8" s="34" t="str">
        <f>+N8</f>
        <v xml:space="preserve">ใบสั่งจ้าง 56/2568 </v>
      </c>
      <c r="N8" s="1121" t="s">
        <v>910</v>
      </c>
      <c r="O8" s="1094"/>
    </row>
    <row r="9" spans="1:23" ht="30.75" hidden="1" customHeight="1" x14ac:dyDescent="0.5">
      <c r="A9" s="1118"/>
      <c r="B9" s="1122" t="s">
        <v>911</v>
      </c>
      <c r="C9" s="1035"/>
      <c r="D9" s="1035"/>
      <c r="E9" s="1123"/>
      <c r="F9" s="1118" t="str">
        <f t="shared" ref="F9:F72" si="0">+G9&amp;","&amp;H9&amp;" บาท"</f>
        <v>, บาท</v>
      </c>
      <c r="G9" s="1124"/>
      <c r="H9" s="1037"/>
      <c r="I9" s="916" t="str">
        <f t="shared" ref="I9:I72" si="1">+J9&amp;","&amp;K9&amp;" บาท"</f>
        <v>, บาท</v>
      </c>
      <c r="J9" s="1125"/>
      <c r="K9" s="1039"/>
      <c r="L9" s="1118"/>
      <c r="M9" s="58" t="str">
        <f>"ลว. "&amp;N9</f>
        <v>ลว. 27 กพ 68</v>
      </c>
      <c r="N9" s="1126" t="s">
        <v>912</v>
      </c>
      <c r="O9" s="1094"/>
    </row>
    <row r="10" spans="1:23" ht="30.75" hidden="1" customHeight="1" x14ac:dyDescent="0.5">
      <c r="A10" s="1118"/>
      <c r="B10" s="1127" t="s">
        <v>913</v>
      </c>
      <c r="C10" s="1035"/>
      <c r="D10" s="1035"/>
      <c r="E10" s="1123"/>
      <c r="F10" s="1118" t="str">
        <f t="shared" si="0"/>
        <v>, บาท</v>
      </c>
      <c r="G10" s="1124"/>
      <c r="H10" s="1037"/>
      <c r="I10" s="916" t="str">
        <f t="shared" si="1"/>
        <v>, บาท</v>
      </c>
      <c r="J10" s="1125"/>
      <c r="K10" s="1039"/>
      <c r="L10" s="1118"/>
      <c r="M10" s="229"/>
      <c r="N10" s="399"/>
      <c r="O10" s="1094"/>
    </row>
    <row r="11" spans="1:23" ht="30.75" hidden="1" customHeight="1" x14ac:dyDescent="0.5">
      <c r="A11" s="1118">
        <v>2</v>
      </c>
      <c r="B11" s="1127" t="s">
        <v>914</v>
      </c>
      <c r="C11" s="1035">
        <v>50000</v>
      </c>
      <c r="D11" s="1035">
        <f t="shared" ref="D11:D74" si="2">+C11</f>
        <v>50000</v>
      </c>
      <c r="E11" s="1117" t="s">
        <v>25</v>
      </c>
      <c r="F11" s="1118" t="str">
        <f t="shared" si="0"/>
        <v>สำนักสื่อสร้างสุข,50000 บาท</v>
      </c>
      <c r="G11" s="1119" t="s">
        <v>644</v>
      </c>
      <c r="H11" s="1037">
        <v>50000</v>
      </c>
      <c r="I11" s="916" t="str">
        <f t="shared" si="1"/>
        <v>สำนักสื่อสร้างสุข,50000 บาท</v>
      </c>
      <c r="J11" s="1128" t="s">
        <v>644</v>
      </c>
      <c r="K11" s="1039">
        <v>50000</v>
      </c>
      <c r="L11" s="1118" t="s">
        <v>28</v>
      </c>
      <c r="M11" s="34" t="str">
        <f>+N11</f>
        <v>ใบสั่งจ้าง 51/2568</v>
      </c>
      <c r="N11" s="1126" t="s">
        <v>915</v>
      </c>
      <c r="O11" s="1094"/>
    </row>
    <row r="12" spans="1:23" ht="30.75" hidden="1" customHeight="1" x14ac:dyDescent="0.5">
      <c r="A12" s="1118"/>
      <c r="B12" s="1127" t="s">
        <v>916</v>
      </c>
      <c r="C12" s="1035"/>
      <c r="D12" s="1035"/>
      <c r="E12" s="1123"/>
      <c r="F12" s="1118" t="str">
        <f t="shared" si="0"/>
        <v>, บาท</v>
      </c>
      <c r="G12" s="1124"/>
      <c r="H12" s="1037"/>
      <c r="I12" s="916" t="str">
        <f t="shared" si="1"/>
        <v>, บาท</v>
      </c>
      <c r="J12" s="1125"/>
      <c r="K12" s="1039"/>
      <c r="L12" s="1118"/>
      <c r="M12" s="58" t="str">
        <f>"ลว. "&amp;N12</f>
        <v>ลว. 28 กพ 68</v>
      </c>
      <c r="N12" s="1126" t="s">
        <v>917</v>
      </c>
      <c r="O12" s="1094"/>
    </row>
    <row r="13" spans="1:23" ht="30.75" hidden="1" customHeight="1" x14ac:dyDescent="0.5">
      <c r="A13" s="1118"/>
      <c r="B13" s="1127"/>
      <c r="C13" s="1035"/>
      <c r="D13" s="1035"/>
      <c r="E13" s="1123"/>
      <c r="F13" s="1118" t="str">
        <f t="shared" si="0"/>
        <v>, บาท</v>
      </c>
      <c r="G13" s="1124"/>
      <c r="H13" s="1037"/>
      <c r="I13" s="916" t="str">
        <f t="shared" si="1"/>
        <v>, บาท</v>
      </c>
      <c r="J13" s="1125"/>
      <c r="K13" s="1039"/>
      <c r="L13" s="1118"/>
      <c r="M13" s="229"/>
      <c r="N13" s="399"/>
      <c r="O13" s="1094"/>
    </row>
    <row r="14" spans="1:23" ht="30.75" customHeight="1" x14ac:dyDescent="0.5">
      <c r="A14" s="1118">
        <v>1</v>
      </c>
      <c r="B14" s="1127" t="s">
        <v>932</v>
      </c>
      <c r="C14" s="1035">
        <v>8800</v>
      </c>
      <c r="D14" s="1035">
        <f t="shared" si="2"/>
        <v>8800</v>
      </c>
      <c r="E14" s="1117" t="s">
        <v>25</v>
      </c>
      <c r="F14" s="1118" t="str">
        <f t="shared" si="0"/>
        <v>นายวิษณุ ขุนสนธิ,8800 บาท</v>
      </c>
      <c r="G14" s="1119" t="s">
        <v>933</v>
      </c>
      <c r="H14" s="1037">
        <v>8800</v>
      </c>
      <c r="I14" s="916" t="str">
        <f t="shared" si="1"/>
        <v>นายวิษณุ ขุนสนธิ,8800 บาท</v>
      </c>
      <c r="J14" s="1128" t="s">
        <v>933</v>
      </c>
      <c r="K14" s="912">
        <v>8800</v>
      </c>
      <c r="L14" s="1118" t="s">
        <v>28</v>
      </c>
      <c r="M14" s="310" t="s">
        <v>95</v>
      </c>
      <c r="N14" s="1126" t="s">
        <v>25</v>
      </c>
      <c r="O14" s="1094"/>
    </row>
    <row r="15" spans="1:23" ht="30.75" customHeight="1" x14ac:dyDescent="0.5">
      <c r="A15" s="1118"/>
      <c r="B15" s="1122"/>
      <c r="C15" s="1035"/>
      <c r="D15" s="1035"/>
      <c r="E15" s="1123"/>
      <c r="F15" s="1118"/>
      <c r="G15" s="1124"/>
      <c r="H15" s="1037"/>
      <c r="I15" s="916"/>
      <c r="J15" s="1125"/>
      <c r="K15" s="1039"/>
      <c r="L15" s="1118"/>
      <c r="M15" s="310"/>
      <c r="N15" s="1126"/>
      <c r="O15" s="1094"/>
    </row>
    <row r="16" spans="1:23" s="1134" customFormat="1" ht="30.75" customHeight="1" x14ac:dyDescent="0.5">
      <c r="A16" s="1129"/>
      <c r="B16" s="1130"/>
      <c r="C16" s="1042"/>
      <c r="D16" s="1042"/>
      <c r="E16" s="1131"/>
      <c r="F16" s="1129"/>
      <c r="G16" s="1132"/>
      <c r="H16" s="1045"/>
      <c r="I16" s="926"/>
      <c r="J16" s="1133"/>
      <c r="K16" s="1047"/>
      <c r="L16" s="1129"/>
      <c r="M16" s="311"/>
      <c r="N16" s="412"/>
      <c r="O16" s="1094"/>
      <c r="P16" s="1080"/>
      <c r="Q16" s="1080"/>
      <c r="R16" s="1080"/>
      <c r="S16" s="1080"/>
      <c r="T16" s="1080"/>
      <c r="U16" s="1080"/>
      <c r="V16" s="1080"/>
      <c r="W16" s="1080"/>
    </row>
    <row r="17" spans="1:23" ht="30.75" customHeight="1" x14ac:dyDescent="0.5">
      <c r="A17" s="1118">
        <v>2</v>
      </c>
      <c r="B17" s="1127" t="s">
        <v>934</v>
      </c>
      <c r="C17" s="1135">
        <v>9515</v>
      </c>
      <c r="D17" s="1035">
        <f t="shared" si="2"/>
        <v>9515</v>
      </c>
      <c r="E17" s="1136" t="s">
        <v>25</v>
      </c>
      <c r="F17" s="1118" t="str">
        <f t="shared" si="0"/>
        <v>นายบรรจง เย็นใจ,9515 บาท</v>
      </c>
      <c r="G17" s="1119" t="s">
        <v>151</v>
      </c>
      <c r="H17" s="1037">
        <v>9515</v>
      </c>
      <c r="I17" s="916" t="str">
        <f t="shared" si="1"/>
        <v>นายบรรจง เย็นใจ,9515 บาท</v>
      </c>
      <c r="J17" s="1128" t="s">
        <v>151</v>
      </c>
      <c r="K17" s="1039">
        <v>9515</v>
      </c>
      <c r="L17" s="1118" t="s">
        <v>28</v>
      </c>
      <c r="M17" s="310" t="s">
        <v>95</v>
      </c>
      <c r="N17" s="399" t="s">
        <v>935</v>
      </c>
      <c r="O17" s="1094"/>
    </row>
    <row r="18" spans="1:23" ht="30.75" customHeight="1" x14ac:dyDescent="0.5">
      <c r="A18" s="1118"/>
      <c r="B18" s="1122" t="s">
        <v>936</v>
      </c>
      <c r="C18" s="1035"/>
      <c r="D18" s="1035"/>
      <c r="E18" s="1123"/>
      <c r="F18" s="1118"/>
      <c r="G18" s="1124"/>
      <c r="H18" s="1037"/>
      <c r="I18" s="916"/>
      <c r="J18" s="1125"/>
      <c r="K18" s="1039"/>
      <c r="L18" s="1118"/>
      <c r="M18" s="310"/>
      <c r="N18" s="1126" t="s">
        <v>937</v>
      </c>
      <c r="O18" s="1094"/>
    </row>
    <row r="19" spans="1:23" s="1134" customFormat="1" ht="30.75" customHeight="1" x14ac:dyDescent="0.5">
      <c r="A19" s="1129"/>
      <c r="B19" s="1130"/>
      <c r="C19" s="1042"/>
      <c r="D19" s="1042"/>
      <c r="E19" s="1131"/>
      <c r="F19" s="1129"/>
      <c r="G19" s="1132"/>
      <c r="H19" s="1045"/>
      <c r="I19" s="926"/>
      <c r="J19" s="1133"/>
      <c r="K19" s="1047"/>
      <c r="L19" s="1129"/>
      <c r="M19" s="311"/>
      <c r="N19" s="1137"/>
      <c r="O19" s="1094"/>
      <c r="P19" s="1080"/>
      <c r="Q19" s="1080"/>
      <c r="R19" s="1080"/>
      <c r="S19" s="1080"/>
      <c r="T19" s="1080"/>
      <c r="U19" s="1080"/>
      <c r="V19" s="1080"/>
      <c r="W19" s="1080"/>
    </row>
    <row r="20" spans="1:23" ht="30.75" customHeight="1" x14ac:dyDescent="0.5">
      <c r="A20" s="1118">
        <v>3</v>
      </c>
      <c r="B20" s="1127" t="s">
        <v>938</v>
      </c>
      <c r="C20" s="1035">
        <v>25000</v>
      </c>
      <c r="D20" s="1035">
        <f t="shared" si="2"/>
        <v>25000</v>
      </c>
      <c r="E20" s="1136" t="s">
        <v>25</v>
      </c>
      <c r="F20" s="1118" t="str">
        <f t="shared" si="0"/>
        <v>บริษัท กรีน ไลฟ์ พริ้นติ้ง เฮ้าส์ จำกัด,25000 บาท</v>
      </c>
      <c r="G20" s="1119" t="s">
        <v>939</v>
      </c>
      <c r="H20" s="1037">
        <v>25000</v>
      </c>
      <c r="I20" s="916" t="str">
        <f t="shared" si="1"/>
        <v>บริษัท กรีน ไลฟ์ พริ้นติ้ง เฮ้าส์ จำกัด,25000 บาท</v>
      </c>
      <c r="J20" s="1128" t="s">
        <v>939</v>
      </c>
      <c r="K20" s="1039">
        <v>25000</v>
      </c>
      <c r="L20" s="1118" t="s">
        <v>28</v>
      </c>
      <c r="M20" s="58" t="str">
        <f>+N20</f>
        <v>ใบสั่งจ้าง 59/2568</v>
      </c>
      <c r="N20" s="1126" t="s">
        <v>940</v>
      </c>
      <c r="O20" s="1094"/>
    </row>
    <row r="21" spans="1:23" ht="30.75" customHeight="1" x14ac:dyDescent="0.5">
      <c r="A21" s="1118"/>
      <c r="B21" s="1127" t="s">
        <v>941</v>
      </c>
      <c r="C21" s="1035"/>
      <c r="D21" s="1035"/>
      <c r="E21" s="1123"/>
      <c r="F21" s="1118"/>
      <c r="G21" s="1124"/>
      <c r="H21" s="1037"/>
      <c r="I21" s="916"/>
      <c r="J21" s="1125"/>
      <c r="K21" s="1039"/>
      <c r="L21" s="1118"/>
      <c r="M21" s="58" t="str">
        <f>"ลว. "&amp;N21</f>
        <v>ลว. 5 มีค 68</v>
      </c>
      <c r="N21" s="1126" t="s">
        <v>942</v>
      </c>
      <c r="O21" s="1094"/>
    </row>
    <row r="22" spans="1:23" s="1134" customFormat="1" ht="30.75" customHeight="1" x14ac:dyDescent="0.5">
      <c r="A22" s="1129"/>
      <c r="B22" s="1130"/>
      <c r="C22" s="1042"/>
      <c r="D22" s="1042"/>
      <c r="E22" s="1131"/>
      <c r="F22" s="1129"/>
      <c r="G22" s="1132"/>
      <c r="H22" s="1045"/>
      <c r="I22" s="926"/>
      <c r="J22" s="1133"/>
      <c r="K22" s="1047"/>
      <c r="L22" s="1129"/>
      <c r="M22" s="226"/>
      <c r="N22" s="412"/>
      <c r="O22" s="1094"/>
      <c r="P22" s="1080"/>
      <c r="Q22" s="1080"/>
      <c r="R22" s="1080"/>
      <c r="S22" s="1080"/>
      <c r="T22" s="1080"/>
      <c r="U22" s="1080"/>
      <c r="V22" s="1080"/>
      <c r="W22" s="1080"/>
    </row>
    <row r="23" spans="1:23" ht="30.75" hidden="1" customHeight="1" x14ac:dyDescent="0.5">
      <c r="A23" s="1118">
        <v>4</v>
      </c>
      <c r="B23" s="1127" t="s">
        <v>927</v>
      </c>
      <c r="C23" s="1035">
        <v>71420</v>
      </c>
      <c r="D23" s="1035">
        <f t="shared" si="2"/>
        <v>71420</v>
      </c>
      <c r="E23" s="1136" t="s">
        <v>25</v>
      </c>
      <c r="F23" s="1118" t="str">
        <f t="shared" si="0"/>
        <v>ร้านสหกรณ์เทเวศน์ จำกัด,36780 บาท</v>
      </c>
      <c r="G23" s="1119" t="s">
        <v>928</v>
      </c>
      <c r="H23" s="1037">
        <v>36780</v>
      </c>
      <c r="I23" s="916" t="str">
        <f t="shared" si="1"/>
        <v>ร้านสหกรณ์เทเวศน์ จำกัด,36780 บาท</v>
      </c>
      <c r="J23" s="1128" t="s">
        <v>928</v>
      </c>
      <c r="K23" s="1039">
        <v>36780</v>
      </c>
      <c r="L23" s="1118" t="s">
        <v>28</v>
      </c>
      <c r="M23" s="310" t="s">
        <v>95</v>
      </c>
      <c r="N23" s="1126" t="s">
        <v>308</v>
      </c>
      <c r="O23" s="1094"/>
    </row>
    <row r="24" spans="1:23" ht="30.75" hidden="1" customHeight="1" x14ac:dyDescent="0.5">
      <c r="A24" s="1118"/>
      <c r="B24" s="1122"/>
      <c r="C24" s="1035"/>
      <c r="D24" s="1035"/>
      <c r="E24" s="1123"/>
      <c r="F24" s="1118"/>
      <c r="G24" s="1124"/>
      <c r="H24" s="1037"/>
      <c r="I24" s="916"/>
      <c r="J24" s="1125"/>
      <c r="K24" s="1039"/>
      <c r="L24" s="1118"/>
      <c r="M24" s="310"/>
      <c r="N24" s="1126" t="s">
        <v>309</v>
      </c>
      <c r="O24" s="1094"/>
    </row>
    <row r="25" spans="1:23" s="1134" customFormat="1" ht="30.75" hidden="1" customHeight="1" x14ac:dyDescent="0.5">
      <c r="A25" s="1129"/>
      <c r="B25" s="1130"/>
      <c r="C25" s="1042"/>
      <c r="D25" s="1042"/>
      <c r="E25" s="1131"/>
      <c r="F25" s="1129"/>
      <c r="G25" s="1132"/>
      <c r="H25" s="1045"/>
      <c r="I25" s="926"/>
      <c r="J25" s="1133"/>
      <c r="K25" s="1047"/>
      <c r="L25" s="1129"/>
      <c r="M25" s="311"/>
      <c r="N25" s="412"/>
      <c r="O25" s="1094"/>
      <c r="P25" s="1080"/>
      <c r="Q25" s="1080"/>
      <c r="R25" s="1080"/>
      <c r="S25" s="1080"/>
      <c r="T25" s="1080"/>
      <c r="U25" s="1080"/>
      <c r="V25" s="1080"/>
      <c r="W25" s="1080"/>
    </row>
    <row r="26" spans="1:23" ht="30.75" customHeight="1" x14ac:dyDescent="0.5">
      <c r="A26" s="1118">
        <v>4</v>
      </c>
      <c r="B26" s="1127" t="s">
        <v>943</v>
      </c>
      <c r="C26" s="1035">
        <v>21207.4</v>
      </c>
      <c r="D26" s="1035">
        <f t="shared" si="2"/>
        <v>21207.4</v>
      </c>
      <c r="E26" s="1136" t="s">
        <v>25</v>
      </c>
      <c r="F26" s="1118" t="str">
        <f t="shared" si="0"/>
        <v>บริษัท โตโยต้า ลิบลา จำกัด,21207.4 บาท</v>
      </c>
      <c r="G26" s="1119" t="s">
        <v>483</v>
      </c>
      <c r="H26" s="1037">
        <v>21207.4</v>
      </c>
      <c r="I26" s="916" t="str">
        <f t="shared" si="1"/>
        <v>บริษัท โตโยต้า ลิบลา จำกัด,21207.4 บาท</v>
      </c>
      <c r="J26" s="1128" t="s">
        <v>483</v>
      </c>
      <c r="K26" s="1039">
        <v>21207.4</v>
      </c>
      <c r="L26" s="1118" t="s">
        <v>28</v>
      </c>
      <c r="M26" s="58" t="str">
        <f>+N26</f>
        <v>ใบสั่งจ้าง 60/2568</v>
      </c>
      <c r="N26" s="1126" t="s">
        <v>944</v>
      </c>
      <c r="O26" s="1094"/>
    </row>
    <row r="27" spans="1:23" ht="30.75" customHeight="1" x14ac:dyDescent="0.5">
      <c r="A27" s="1118"/>
      <c r="B27" s="1127"/>
      <c r="C27" s="1035"/>
      <c r="D27" s="1035"/>
      <c r="E27" s="1123"/>
      <c r="F27" s="1118"/>
      <c r="G27" s="1124"/>
      <c r="H27" s="1037"/>
      <c r="I27" s="916"/>
      <c r="J27" s="1125"/>
      <c r="K27" s="1039"/>
      <c r="L27" s="1118"/>
      <c r="M27" s="58" t="str">
        <f>"ลว. "&amp;N27</f>
        <v>ลว. 7 มีค 68</v>
      </c>
      <c r="N27" s="1126" t="s">
        <v>945</v>
      </c>
      <c r="O27" s="1094"/>
    </row>
    <row r="28" spans="1:23" s="1134" customFormat="1" ht="30.75" customHeight="1" x14ac:dyDescent="0.5">
      <c r="A28" s="1129"/>
      <c r="B28" s="1130"/>
      <c r="C28" s="1042"/>
      <c r="D28" s="1042"/>
      <c r="E28" s="1131"/>
      <c r="F28" s="1129"/>
      <c r="G28" s="1132"/>
      <c r="H28" s="1045"/>
      <c r="I28" s="926"/>
      <c r="J28" s="1133"/>
      <c r="K28" s="1047"/>
      <c r="L28" s="1129"/>
      <c r="M28" s="226"/>
      <c r="N28" s="412"/>
      <c r="O28" s="1094"/>
      <c r="P28" s="1080"/>
      <c r="Q28" s="1080"/>
      <c r="R28" s="1080"/>
      <c r="S28" s="1080"/>
      <c r="T28" s="1080"/>
      <c r="U28" s="1080"/>
      <c r="V28" s="1080"/>
      <c r="W28" s="1080"/>
    </row>
    <row r="29" spans="1:23" ht="30.75" customHeight="1" x14ac:dyDescent="0.5">
      <c r="A29" s="1118">
        <v>5</v>
      </c>
      <c r="B29" s="1127" t="s">
        <v>946</v>
      </c>
      <c r="C29" s="1035">
        <v>10000</v>
      </c>
      <c r="D29" s="1035">
        <f t="shared" si="2"/>
        <v>10000</v>
      </c>
      <c r="E29" s="1136" t="s">
        <v>25</v>
      </c>
      <c r="F29" s="1118" t="str">
        <f t="shared" si="0"/>
        <v>ร้านบอสโก 2,8976 บาท</v>
      </c>
      <c r="G29" s="1119" t="s">
        <v>947</v>
      </c>
      <c r="H29" s="1037">
        <v>8976</v>
      </c>
      <c r="I29" s="916" t="str">
        <f t="shared" si="1"/>
        <v>ร้านบอสโก 2,8976 บาท</v>
      </c>
      <c r="J29" s="1128" t="s">
        <v>947</v>
      </c>
      <c r="K29" s="1039">
        <v>8976</v>
      </c>
      <c r="L29" s="1118" t="s">
        <v>28</v>
      </c>
      <c r="M29" s="310" t="s">
        <v>95</v>
      </c>
      <c r="N29" s="1126" t="s">
        <v>948</v>
      </c>
      <c r="O29" s="1094"/>
    </row>
    <row r="30" spans="1:23" ht="30.75" customHeight="1" x14ac:dyDescent="0.5">
      <c r="A30" s="1118"/>
      <c r="B30" s="1127"/>
      <c r="C30" s="1035"/>
      <c r="D30" s="1035"/>
      <c r="E30" s="1123"/>
      <c r="F30" s="1118"/>
      <c r="G30" s="1124"/>
      <c r="H30" s="1037"/>
      <c r="I30" s="916"/>
      <c r="J30" s="1125"/>
      <c r="K30" s="1039"/>
      <c r="L30" s="1118"/>
      <c r="M30" s="310"/>
      <c r="N30" s="1126" t="s">
        <v>949</v>
      </c>
      <c r="O30" s="1094"/>
    </row>
    <row r="31" spans="1:23" s="1134" customFormat="1" ht="30.75" customHeight="1" x14ac:dyDescent="0.5">
      <c r="A31" s="1129"/>
      <c r="B31" s="1130"/>
      <c r="C31" s="1042"/>
      <c r="D31" s="1042"/>
      <c r="E31" s="1131"/>
      <c r="F31" s="1129"/>
      <c r="G31" s="1132"/>
      <c r="H31" s="1045"/>
      <c r="I31" s="926"/>
      <c r="J31" s="1133"/>
      <c r="K31" s="1047"/>
      <c r="L31" s="1129"/>
      <c r="M31" s="311"/>
      <c r="N31" s="1137"/>
      <c r="O31" s="1094"/>
      <c r="P31" s="1080"/>
      <c r="Q31" s="1080"/>
      <c r="R31" s="1080"/>
      <c r="S31" s="1080"/>
      <c r="T31" s="1080"/>
      <c r="U31" s="1080"/>
      <c r="V31" s="1080"/>
      <c r="W31" s="1080"/>
    </row>
    <row r="32" spans="1:23" ht="30.75" customHeight="1" x14ac:dyDescent="0.5">
      <c r="A32" s="1118">
        <v>6</v>
      </c>
      <c r="B32" s="1127" t="s">
        <v>950</v>
      </c>
      <c r="C32" s="1035">
        <v>4330000</v>
      </c>
      <c r="D32" s="1035">
        <f t="shared" si="2"/>
        <v>4330000</v>
      </c>
      <c r="E32" s="1123" t="s">
        <v>68</v>
      </c>
      <c r="F32" s="1118" t="str">
        <f t="shared" si="0"/>
        <v>บริษัท ซิสเต็มเอส จำกัด,4180000 บาท</v>
      </c>
      <c r="G32" s="1119" t="s">
        <v>243</v>
      </c>
      <c r="H32" s="1037">
        <v>4180000</v>
      </c>
      <c r="I32" s="916" t="str">
        <f t="shared" si="1"/>
        <v>บริษัท ซิสเต็มเอส จำกัด,4180000 บาท</v>
      </c>
      <c r="J32" s="1128" t="s">
        <v>243</v>
      </c>
      <c r="K32" s="1039">
        <v>4180000</v>
      </c>
      <c r="L32" s="1118" t="s">
        <v>28</v>
      </c>
      <c r="M32" s="58" t="str">
        <f>+N32</f>
        <v>ส.59/2568</v>
      </c>
      <c r="N32" s="399" t="s">
        <v>951</v>
      </c>
      <c r="O32" s="1094"/>
    </row>
    <row r="33" spans="1:23" ht="30.75" customHeight="1" x14ac:dyDescent="0.5">
      <c r="A33" s="1118"/>
      <c r="B33" s="1127" t="s">
        <v>952</v>
      </c>
      <c r="C33" s="1035"/>
      <c r="D33" s="1035"/>
      <c r="E33" s="1123"/>
      <c r="F33" s="1118"/>
      <c r="G33" s="1124"/>
      <c r="H33" s="1037"/>
      <c r="I33" s="916"/>
      <c r="J33" s="1125"/>
      <c r="K33" s="1039"/>
      <c r="L33" s="1118"/>
      <c r="M33" s="58" t="str">
        <f>"ลว. "&amp;N33</f>
        <v>ลว. 24 มีค 68</v>
      </c>
      <c r="N33" s="1126" t="s">
        <v>953</v>
      </c>
      <c r="O33" s="1094"/>
    </row>
    <row r="34" spans="1:23" s="1134" customFormat="1" ht="30.75" customHeight="1" x14ac:dyDescent="0.5">
      <c r="A34" s="1129"/>
      <c r="B34" s="1130" t="s">
        <v>954</v>
      </c>
      <c r="C34" s="1042"/>
      <c r="D34" s="1042"/>
      <c r="E34" s="1131"/>
      <c r="F34" s="1129"/>
      <c r="G34" s="1132"/>
      <c r="H34" s="1045"/>
      <c r="I34" s="926"/>
      <c r="J34" s="1133"/>
      <c r="K34" s="1047"/>
      <c r="L34" s="1129"/>
      <c r="M34" s="226"/>
      <c r="N34" s="1137"/>
      <c r="O34" s="1094"/>
      <c r="P34" s="1080"/>
      <c r="Q34" s="1080"/>
      <c r="R34" s="1080"/>
      <c r="S34" s="1080"/>
      <c r="T34" s="1080"/>
      <c r="U34" s="1080"/>
      <c r="V34" s="1080"/>
      <c r="W34" s="1080"/>
    </row>
    <row r="35" spans="1:23" ht="30.75" customHeight="1" x14ac:dyDescent="0.5">
      <c r="A35" s="1118">
        <v>7</v>
      </c>
      <c r="B35" s="1127" t="s">
        <v>955</v>
      </c>
      <c r="C35" s="1135">
        <v>10500</v>
      </c>
      <c r="D35" s="1035">
        <f t="shared" si="2"/>
        <v>10500</v>
      </c>
      <c r="E35" s="1136" t="s">
        <v>25</v>
      </c>
      <c r="F35" s="1118" t="str">
        <f t="shared" si="0"/>
        <v>บริษัท ไอคอนเวอร์ชั่น จำกัด,10500 บาท</v>
      </c>
      <c r="G35" s="1119" t="s">
        <v>956</v>
      </c>
      <c r="H35" s="1037">
        <v>10500</v>
      </c>
      <c r="I35" s="916" t="str">
        <f t="shared" si="1"/>
        <v>บริษัท ไอคอนเวอร์ชั่น จำกัด,10500 บาท</v>
      </c>
      <c r="J35" s="1128" t="s">
        <v>956</v>
      </c>
      <c r="K35" s="1039">
        <v>10500</v>
      </c>
      <c r="L35" s="1118" t="s">
        <v>28</v>
      </c>
      <c r="M35" s="58" t="str">
        <f>+N35</f>
        <v xml:space="preserve">ใบสั่งจ้าง 67/2568 </v>
      </c>
      <c r="N35" s="1126" t="s">
        <v>957</v>
      </c>
      <c r="O35" s="1094"/>
    </row>
    <row r="36" spans="1:23" ht="30.75" customHeight="1" x14ac:dyDescent="0.5">
      <c r="A36" s="1118"/>
      <c r="B36" s="1127"/>
      <c r="C36" s="1035"/>
      <c r="D36" s="1035"/>
      <c r="E36" s="1123"/>
      <c r="F36" s="1118"/>
      <c r="G36" s="1124"/>
      <c r="H36" s="1037"/>
      <c r="I36" s="916"/>
      <c r="J36" s="1125"/>
      <c r="K36" s="1039"/>
      <c r="L36" s="1118"/>
      <c r="M36" s="58" t="str">
        <f>"ลว. "&amp;N36</f>
        <v>ลว. 25 มีค 68</v>
      </c>
      <c r="N36" s="1126" t="s">
        <v>958</v>
      </c>
      <c r="O36" s="1094"/>
    </row>
    <row r="37" spans="1:23" s="1134" customFormat="1" ht="30.75" customHeight="1" x14ac:dyDescent="0.5">
      <c r="A37" s="1129"/>
      <c r="B37" s="1130"/>
      <c r="C37" s="1042"/>
      <c r="D37" s="1042"/>
      <c r="E37" s="1131"/>
      <c r="F37" s="1129"/>
      <c r="G37" s="1132"/>
      <c r="H37" s="1045"/>
      <c r="I37" s="926"/>
      <c r="J37" s="1133"/>
      <c r="K37" s="1047"/>
      <c r="L37" s="1129"/>
      <c r="M37" s="226"/>
      <c r="N37" s="412"/>
      <c r="O37" s="1094"/>
      <c r="P37" s="1080"/>
      <c r="Q37" s="1080"/>
      <c r="R37" s="1080"/>
      <c r="S37" s="1080"/>
      <c r="T37" s="1080"/>
      <c r="U37" s="1080"/>
      <c r="V37" s="1080"/>
      <c r="W37" s="1080"/>
    </row>
    <row r="38" spans="1:23" s="1139" customFormat="1" ht="23.25" x14ac:dyDescent="0.5">
      <c r="A38" s="1115">
        <v>8</v>
      </c>
      <c r="B38" s="1116" t="s">
        <v>959</v>
      </c>
      <c r="C38" s="1025">
        <v>9515</v>
      </c>
      <c r="D38" s="1025">
        <f t="shared" si="2"/>
        <v>9515</v>
      </c>
      <c r="E38" s="1117" t="s">
        <v>25</v>
      </c>
      <c r="F38" s="1115" t="str">
        <f t="shared" si="0"/>
        <v>นายบรรจง เย็นใจ,9515 บาท</v>
      </c>
      <c r="G38" s="1138" t="s">
        <v>151</v>
      </c>
      <c r="H38" s="1027">
        <v>9515</v>
      </c>
      <c r="I38" s="1028" t="str">
        <f t="shared" si="1"/>
        <v>นายบรรจง เย็นใจ,9515 บาท</v>
      </c>
      <c r="J38" s="1120" t="s">
        <v>151</v>
      </c>
      <c r="K38" s="1030">
        <v>9515</v>
      </c>
      <c r="L38" s="1115" t="s">
        <v>28</v>
      </c>
      <c r="M38" s="309" t="s">
        <v>95</v>
      </c>
      <c r="N38" s="390" t="s">
        <v>960</v>
      </c>
      <c r="O38" s="1094"/>
      <c r="P38" s="1080"/>
      <c r="Q38" s="1080"/>
      <c r="R38" s="1080"/>
      <c r="S38" s="1080"/>
      <c r="T38" s="1080"/>
      <c r="U38" s="1080"/>
      <c r="V38" s="1080"/>
      <c r="W38" s="1080"/>
    </row>
    <row r="39" spans="1:23" ht="23.25" x14ac:dyDescent="0.5">
      <c r="A39" s="1118"/>
      <c r="B39" s="1127" t="s">
        <v>961</v>
      </c>
      <c r="C39" s="1035"/>
      <c r="D39" s="1035"/>
      <c r="E39" s="1123"/>
      <c r="F39" s="1118"/>
      <c r="G39" s="1124"/>
      <c r="H39" s="1037"/>
      <c r="I39" s="916"/>
      <c r="J39" s="1125"/>
      <c r="K39" s="1039"/>
      <c r="L39" s="1140"/>
      <c r="M39" s="310"/>
      <c r="N39" s="1126" t="s">
        <v>962</v>
      </c>
      <c r="O39" s="1094"/>
    </row>
    <row r="40" spans="1:23" s="1134" customFormat="1" ht="23.25" x14ac:dyDescent="0.5">
      <c r="A40" s="1129"/>
      <c r="B40" s="1130"/>
      <c r="C40" s="1042"/>
      <c r="D40" s="1042"/>
      <c r="E40" s="1131"/>
      <c r="F40" s="1129"/>
      <c r="G40" s="1132"/>
      <c r="H40" s="1045"/>
      <c r="I40" s="926"/>
      <c r="J40" s="1133"/>
      <c r="K40" s="1047"/>
      <c r="L40" s="1129"/>
      <c r="M40" s="311"/>
      <c r="N40" s="412"/>
      <c r="O40" s="1094"/>
      <c r="P40" s="1080"/>
      <c r="Q40" s="1080"/>
      <c r="R40" s="1080"/>
      <c r="S40" s="1080"/>
      <c r="T40" s="1080"/>
      <c r="U40" s="1080"/>
      <c r="V40" s="1080"/>
      <c r="W40" s="1080"/>
    </row>
    <row r="41" spans="1:23" ht="23.25" x14ac:dyDescent="0.5">
      <c r="A41" s="1118">
        <v>9</v>
      </c>
      <c r="B41" s="1127" t="s">
        <v>963</v>
      </c>
      <c r="C41" s="1035">
        <v>34000</v>
      </c>
      <c r="D41" s="1035">
        <f t="shared" si="2"/>
        <v>34000</v>
      </c>
      <c r="E41" s="1136" t="s">
        <v>25</v>
      </c>
      <c r="F41" s="1118" t="str">
        <f t="shared" si="0"/>
        <v>บริษัท จัสมิน จีนิค จำกัด ,34000 บาท</v>
      </c>
      <c r="G41" s="1119" t="s">
        <v>964</v>
      </c>
      <c r="H41" s="1037">
        <v>34000</v>
      </c>
      <c r="I41" s="916" t="str">
        <f t="shared" si="1"/>
        <v>บริษัท จัสมิน จีนิค จำกัด ,34000 บาท</v>
      </c>
      <c r="J41" s="1128" t="s">
        <v>964</v>
      </c>
      <c r="K41" s="1035">
        <v>34000</v>
      </c>
      <c r="L41" s="1118" t="s">
        <v>28</v>
      </c>
      <c r="M41" s="58" t="str">
        <f>+N41</f>
        <v>ใบสั่งจ้าง 69/2568</v>
      </c>
      <c r="N41" s="1126" t="s">
        <v>965</v>
      </c>
      <c r="O41" s="1094"/>
    </row>
    <row r="42" spans="1:23" ht="23.25" x14ac:dyDescent="0.5">
      <c r="A42" s="1118"/>
      <c r="B42" s="1127"/>
      <c r="C42" s="1035"/>
      <c r="D42" s="1035"/>
      <c r="E42" s="1123"/>
      <c r="F42" s="1118"/>
      <c r="G42" s="1124"/>
      <c r="H42" s="1037"/>
      <c r="I42" s="916"/>
      <c r="J42" s="1125"/>
      <c r="K42" s="1039"/>
      <c r="L42" s="1118"/>
      <c r="M42" s="58" t="str">
        <f>"ลว. "&amp;N42</f>
        <v>ลว. 25 มีค 68</v>
      </c>
      <c r="N42" s="1126" t="s">
        <v>958</v>
      </c>
      <c r="O42" s="1094"/>
    </row>
    <row r="43" spans="1:23" s="1134" customFormat="1" ht="23.25" x14ac:dyDescent="0.5">
      <c r="A43" s="1129"/>
      <c r="B43" s="1130"/>
      <c r="C43" s="1042"/>
      <c r="D43" s="1042"/>
      <c r="E43" s="1131"/>
      <c r="F43" s="1129"/>
      <c r="G43" s="1132"/>
      <c r="H43" s="1045"/>
      <c r="I43" s="926"/>
      <c r="J43" s="1133"/>
      <c r="K43" s="1047"/>
      <c r="L43" s="1129"/>
      <c r="M43" s="226"/>
      <c r="N43" s="412"/>
      <c r="O43" s="1094"/>
      <c r="P43" s="1080"/>
      <c r="Q43" s="1080"/>
      <c r="R43" s="1080"/>
      <c r="S43" s="1080"/>
      <c r="T43" s="1080"/>
      <c r="U43" s="1080"/>
      <c r="V43" s="1080"/>
      <c r="W43" s="1080"/>
    </row>
    <row r="44" spans="1:23" ht="23.25" x14ac:dyDescent="0.5">
      <c r="A44" s="1118">
        <v>10</v>
      </c>
      <c r="B44" s="1141" t="s">
        <v>966</v>
      </c>
      <c r="C44" s="1142">
        <v>189000</v>
      </c>
      <c r="D44" s="1035">
        <f t="shared" si="2"/>
        <v>189000</v>
      </c>
      <c r="E44" s="1136" t="s">
        <v>25</v>
      </c>
      <c r="F44" s="1118" t="str">
        <f t="shared" si="0"/>
        <v>บริษัท กาญจนชาติ จำกัด ,189000 บาท</v>
      </c>
      <c r="G44" s="1143" t="s">
        <v>967</v>
      </c>
      <c r="H44" s="1144">
        <v>189000</v>
      </c>
      <c r="I44" s="916" t="str">
        <f t="shared" si="1"/>
        <v>บริษัท กาญจนชาติ จำกัด ,189000 บาท</v>
      </c>
      <c r="J44" s="1145" t="s">
        <v>967</v>
      </c>
      <c r="K44" s="1142">
        <v>189000</v>
      </c>
      <c r="L44" s="1118" t="s">
        <v>28</v>
      </c>
      <c r="M44" s="58" t="str">
        <f>+N44</f>
        <v>ใบสั่งซื้อ8/2568</v>
      </c>
      <c r="N44" s="1146" t="s">
        <v>968</v>
      </c>
      <c r="O44" s="1094"/>
    </row>
    <row r="45" spans="1:23" ht="23.25" x14ac:dyDescent="0.5">
      <c r="A45" s="1118"/>
      <c r="B45" s="1147" t="s">
        <v>969</v>
      </c>
      <c r="C45" s="1035"/>
      <c r="D45" s="1035"/>
      <c r="E45" s="1123"/>
      <c r="F45" s="1118"/>
      <c r="G45" s="1124"/>
      <c r="H45" s="1037"/>
      <c r="I45" s="916"/>
      <c r="J45" s="1125"/>
      <c r="K45" s="1039"/>
      <c r="L45" s="1118"/>
      <c r="M45" s="58" t="str">
        <f>"ลว. "&amp;N45</f>
        <v>ลว. 21 มี.ค. 2568</v>
      </c>
      <c r="N45" s="1126" t="s">
        <v>970</v>
      </c>
      <c r="O45" s="1094"/>
    </row>
    <row r="46" spans="1:23" s="1134" customFormat="1" ht="23.25" x14ac:dyDescent="0.5">
      <c r="A46" s="1129"/>
      <c r="B46" s="1148"/>
      <c r="C46" s="1042"/>
      <c r="D46" s="1042"/>
      <c r="E46" s="1131"/>
      <c r="F46" s="1129"/>
      <c r="G46" s="1132"/>
      <c r="H46" s="1045"/>
      <c r="I46" s="926"/>
      <c r="J46" s="1133"/>
      <c r="K46" s="1047"/>
      <c r="L46" s="1129"/>
      <c r="M46" s="226"/>
      <c r="N46" s="412"/>
      <c r="O46" s="1094"/>
      <c r="P46" s="1080"/>
      <c r="Q46" s="1080"/>
      <c r="R46" s="1080"/>
      <c r="S46" s="1080"/>
      <c r="T46" s="1080"/>
      <c r="U46" s="1080"/>
      <c r="V46" s="1080"/>
      <c r="W46" s="1080"/>
    </row>
    <row r="47" spans="1:23" ht="24.75" x14ac:dyDescent="0.5">
      <c r="A47" s="1118">
        <v>11</v>
      </c>
      <c r="B47" s="1149" t="s">
        <v>971</v>
      </c>
      <c r="C47" s="1150">
        <v>45000</v>
      </c>
      <c r="D47" s="1035">
        <f t="shared" si="2"/>
        <v>45000</v>
      </c>
      <c r="E47" s="1136" t="s">
        <v>25</v>
      </c>
      <c r="F47" s="1118" t="str">
        <f t="shared" si="0"/>
        <v>บริษัท ธีร์ บิสิเนส ซัพพลาย จำกัด,45000 บาท</v>
      </c>
      <c r="G47" s="1143" t="s">
        <v>461</v>
      </c>
      <c r="H47" s="1151">
        <v>45000</v>
      </c>
      <c r="I47" s="916" t="str">
        <f t="shared" si="1"/>
        <v>บริษัท ธีร์ บิสิเนส ซัพพลาย จำกัด,45000 บาท</v>
      </c>
      <c r="J47" s="1145" t="s">
        <v>461</v>
      </c>
      <c r="K47" s="1150">
        <v>45000</v>
      </c>
      <c r="L47" s="1118" t="s">
        <v>28</v>
      </c>
      <c r="M47" s="58" t="str">
        <f>+N47</f>
        <v>ใบสั่งจ้าง 64/2568</v>
      </c>
      <c r="N47" s="1152" t="s">
        <v>972</v>
      </c>
      <c r="O47" s="1094"/>
    </row>
    <row r="48" spans="1:23" ht="23.25" x14ac:dyDescent="0.5">
      <c r="A48" s="1118"/>
      <c r="B48" s="1127" t="s">
        <v>973</v>
      </c>
      <c r="C48" s="1035"/>
      <c r="D48" s="1035"/>
      <c r="E48" s="1123"/>
      <c r="F48" s="1118"/>
      <c r="G48" s="1124"/>
      <c r="H48" s="1037"/>
      <c r="I48" s="916"/>
      <c r="J48" s="1125"/>
      <c r="K48" s="1039"/>
      <c r="L48" s="1118"/>
      <c r="M48" s="58" t="str">
        <f>"ลว. "&amp;N48</f>
        <v>ลว. 20 มี.ค. 2568</v>
      </c>
      <c r="N48" s="1126" t="s">
        <v>974</v>
      </c>
      <c r="O48" s="1094"/>
    </row>
    <row r="49" spans="1:23" s="1134" customFormat="1" ht="23.25" x14ac:dyDescent="0.5">
      <c r="A49" s="1129"/>
      <c r="B49" s="1130"/>
      <c r="C49" s="1042"/>
      <c r="D49" s="1042"/>
      <c r="E49" s="1131"/>
      <c r="F49" s="1129"/>
      <c r="G49" s="1132"/>
      <c r="H49" s="1045"/>
      <c r="I49" s="926"/>
      <c r="J49" s="1133"/>
      <c r="K49" s="1047"/>
      <c r="L49" s="1129"/>
      <c r="M49" s="226"/>
      <c r="N49" s="412"/>
      <c r="O49" s="1094"/>
      <c r="P49" s="1080"/>
      <c r="Q49" s="1080"/>
      <c r="R49" s="1080"/>
      <c r="S49" s="1080"/>
      <c r="T49" s="1080"/>
      <c r="U49" s="1080"/>
      <c r="V49" s="1080"/>
      <c r="W49" s="1080"/>
    </row>
    <row r="50" spans="1:23" ht="23.25" x14ac:dyDescent="0.5">
      <c r="A50" s="1118">
        <v>12</v>
      </c>
      <c r="B50" s="1149" t="s">
        <v>975</v>
      </c>
      <c r="C50" s="1035">
        <v>38919.800000000003</v>
      </c>
      <c r="D50" s="1035">
        <f t="shared" si="2"/>
        <v>38919.800000000003</v>
      </c>
      <c r="E50" s="1136" t="s">
        <v>25</v>
      </c>
      <c r="F50" s="1118" t="str">
        <f t="shared" si="0"/>
        <v xml:space="preserve"> ร้านบอสโก 2 ,38919.8 บาท</v>
      </c>
      <c r="G50" s="1153" t="s">
        <v>976</v>
      </c>
      <c r="H50" s="1037">
        <v>38919.800000000003</v>
      </c>
      <c r="I50" s="916" t="str">
        <f t="shared" si="1"/>
        <v xml:space="preserve"> ร้านบอสโก 2 ,38919.8 บาท</v>
      </c>
      <c r="J50" s="1154" t="s">
        <v>976</v>
      </c>
      <c r="K50" s="1035">
        <v>38919.800000000003</v>
      </c>
      <c r="L50" s="1118" t="s">
        <v>28</v>
      </c>
      <c r="M50" s="58" t="str">
        <f>+N50</f>
        <v>ใบสั่งจ้าง 66/2568</v>
      </c>
      <c r="N50" s="399" t="s">
        <v>977</v>
      </c>
      <c r="O50" s="1094"/>
    </row>
    <row r="51" spans="1:23" ht="23.25" x14ac:dyDescent="0.5">
      <c r="A51" s="1118"/>
      <c r="B51" s="1141" t="s">
        <v>978</v>
      </c>
      <c r="C51" s="1035"/>
      <c r="D51" s="1035"/>
      <c r="E51" s="1123"/>
      <c r="F51" s="1118"/>
      <c r="G51" s="1124"/>
      <c r="H51" s="1037"/>
      <c r="I51" s="916"/>
      <c r="J51" s="1125"/>
      <c r="K51" s="1039"/>
      <c r="L51" s="1118"/>
      <c r="M51" s="58" t="str">
        <f>"ลว. "&amp;N51</f>
        <v>ลว. 25 มี.ค. 2568</v>
      </c>
      <c r="N51" s="1126" t="s">
        <v>979</v>
      </c>
      <c r="O51" s="1094"/>
    </row>
    <row r="52" spans="1:23" s="1134" customFormat="1" ht="23.25" x14ac:dyDescent="0.5">
      <c r="A52" s="1129"/>
      <c r="B52" s="1130" t="s">
        <v>980</v>
      </c>
      <c r="C52" s="1042"/>
      <c r="D52" s="1042"/>
      <c r="E52" s="1131"/>
      <c r="F52" s="1129"/>
      <c r="G52" s="1132"/>
      <c r="H52" s="1045"/>
      <c r="I52" s="926"/>
      <c r="J52" s="1133"/>
      <c r="K52" s="1047"/>
      <c r="L52" s="1129"/>
      <c r="M52" s="226"/>
      <c r="N52" s="412"/>
      <c r="O52" s="1094"/>
      <c r="P52" s="1080"/>
      <c r="Q52" s="1080"/>
      <c r="R52" s="1080"/>
      <c r="S52" s="1080"/>
      <c r="T52" s="1080"/>
      <c r="U52" s="1080"/>
      <c r="V52" s="1080"/>
      <c r="W52" s="1080"/>
    </row>
    <row r="53" spans="1:23" s="681" customFormat="1" ht="60.75" x14ac:dyDescent="0.5">
      <c r="A53" s="217">
        <v>13</v>
      </c>
      <c r="B53" s="218" t="s">
        <v>981</v>
      </c>
      <c r="C53" s="694">
        <v>53200</v>
      </c>
      <c r="D53" s="678">
        <f t="shared" si="2"/>
        <v>53200</v>
      </c>
      <c r="E53" s="49" t="s">
        <v>25</v>
      </c>
      <c r="F53" s="217" t="str">
        <f t="shared" si="0"/>
        <v>ห.จ.ก. เอ็น.แอล. ซัพพลาย แอนด์อีควิปเม้นท์,53125.5 บาท</v>
      </c>
      <c r="G53" s="1155" t="s">
        <v>982</v>
      </c>
      <c r="H53" s="1156">
        <v>53125.5</v>
      </c>
      <c r="I53" s="1157" t="str">
        <f t="shared" si="1"/>
        <v>ห.จ.ก. เอ็น.แอล. ซัพพลาย แอนด์อีควิปเม้นท์,53125.5 บาท</v>
      </c>
      <c r="J53" s="1158" t="s">
        <v>982</v>
      </c>
      <c r="K53" s="223">
        <v>53125.5</v>
      </c>
      <c r="L53" s="217" t="s">
        <v>983</v>
      </c>
      <c r="M53" s="118" t="s">
        <v>95</v>
      </c>
      <c r="N53" s="1159" t="s">
        <v>984</v>
      </c>
      <c r="O53" s="1160"/>
      <c r="P53" s="656"/>
      <c r="Q53" s="656"/>
      <c r="R53" s="656"/>
      <c r="S53" s="656"/>
      <c r="T53" s="656"/>
      <c r="U53" s="656"/>
      <c r="V53" s="656"/>
      <c r="W53" s="656"/>
    </row>
    <row r="54" spans="1:23" s="1134" customFormat="1" ht="60.75" x14ac:dyDescent="0.5">
      <c r="A54" s="217">
        <v>14</v>
      </c>
      <c r="B54" s="218" t="s">
        <v>985</v>
      </c>
      <c r="C54" s="694">
        <v>1750</v>
      </c>
      <c r="D54" s="678">
        <f t="shared" si="2"/>
        <v>1750</v>
      </c>
      <c r="E54" s="49" t="s">
        <v>25</v>
      </c>
      <c r="F54" s="217" t="str">
        <f t="shared" si="0"/>
        <v>ร้านอาทรพาณิชย์,1722.7 บาท</v>
      </c>
      <c r="G54" s="1155" t="s">
        <v>93</v>
      </c>
      <c r="H54" s="1156">
        <v>1722.7</v>
      </c>
      <c r="I54" s="1157" t="str">
        <f t="shared" si="1"/>
        <v>ร้านอาทรพาณิชย์,1722.7 บาท</v>
      </c>
      <c r="J54" s="1158" t="s">
        <v>93</v>
      </c>
      <c r="K54" s="223">
        <v>1722.7</v>
      </c>
      <c r="L54" s="217" t="s">
        <v>983</v>
      </c>
      <c r="M54" s="118" t="s">
        <v>95</v>
      </c>
      <c r="N54" s="1161" t="s">
        <v>986</v>
      </c>
      <c r="O54" s="1094"/>
      <c r="P54" s="1080"/>
      <c r="Q54" s="1080"/>
      <c r="R54" s="1080"/>
      <c r="S54" s="1080"/>
      <c r="T54" s="1080"/>
      <c r="U54" s="1080"/>
      <c r="V54" s="1080"/>
      <c r="W54" s="1080"/>
    </row>
    <row r="55" spans="1:23" s="1134" customFormat="1" ht="60.75" x14ac:dyDescent="0.5">
      <c r="A55" s="217">
        <v>15</v>
      </c>
      <c r="B55" s="218" t="s">
        <v>985</v>
      </c>
      <c r="C55" s="694">
        <v>1400</v>
      </c>
      <c r="D55" s="678">
        <f t="shared" si="2"/>
        <v>1400</v>
      </c>
      <c r="E55" s="49" t="s">
        <v>25</v>
      </c>
      <c r="F55" s="217" t="str">
        <f t="shared" si="0"/>
        <v>ร้านอาทรพาณิชย์,1380.3 บาท</v>
      </c>
      <c r="G55" s="1155" t="s">
        <v>93</v>
      </c>
      <c r="H55" s="1156">
        <v>1380.3</v>
      </c>
      <c r="I55" s="1157" t="str">
        <f t="shared" si="1"/>
        <v>ร้านอาทรพาณิชย์,1380.3 บาท</v>
      </c>
      <c r="J55" s="1158" t="s">
        <v>93</v>
      </c>
      <c r="K55" s="223">
        <v>1380.3</v>
      </c>
      <c r="L55" s="217" t="s">
        <v>983</v>
      </c>
      <c r="M55" s="118" t="s">
        <v>95</v>
      </c>
      <c r="N55" s="1161" t="s">
        <v>987</v>
      </c>
      <c r="O55" s="1094"/>
      <c r="P55" s="1080"/>
      <c r="Q55" s="1080"/>
      <c r="R55" s="1080"/>
      <c r="S55" s="1080"/>
      <c r="T55" s="1080"/>
      <c r="U55" s="1080"/>
      <c r="V55" s="1080"/>
      <c r="W55" s="1080"/>
    </row>
    <row r="56" spans="1:23" s="1134" customFormat="1" ht="60.75" x14ac:dyDescent="0.5">
      <c r="A56" s="217">
        <v>16</v>
      </c>
      <c r="B56" s="218" t="s">
        <v>988</v>
      </c>
      <c r="C56" s="694">
        <v>10800</v>
      </c>
      <c r="D56" s="678">
        <f t="shared" si="2"/>
        <v>10800</v>
      </c>
      <c r="E56" s="49" t="s">
        <v>25</v>
      </c>
      <c r="F56" s="217" t="str">
        <f t="shared" si="0"/>
        <v>ห้างหุ้นส่วนจำกัด เดอะ สกาย ซิสเต็มส์,10785.6 บาท</v>
      </c>
      <c r="G56" s="1155" t="s">
        <v>135</v>
      </c>
      <c r="H56" s="1156">
        <v>10785.6</v>
      </c>
      <c r="I56" s="1157" t="str">
        <f t="shared" si="1"/>
        <v>ห้างหุ้นส่วนจำกัด เดอะ สกาย ซิสเต็มส์,10785.6 บาท</v>
      </c>
      <c r="J56" s="1158" t="s">
        <v>135</v>
      </c>
      <c r="K56" s="223">
        <v>10785.6</v>
      </c>
      <c r="L56" s="217" t="s">
        <v>983</v>
      </c>
      <c r="M56" s="118" t="s">
        <v>95</v>
      </c>
      <c r="N56" s="1161" t="s">
        <v>989</v>
      </c>
      <c r="O56" s="1094"/>
      <c r="P56" s="1080"/>
      <c r="Q56" s="1080"/>
      <c r="R56" s="1080"/>
      <c r="S56" s="1080"/>
      <c r="T56" s="1080"/>
      <c r="U56" s="1080"/>
      <c r="V56" s="1080"/>
      <c r="W56" s="1080"/>
    </row>
    <row r="57" spans="1:23" s="1134" customFormat="1" ht="60.75" x14ac:dyDescent="0.5">
      <c r="A57" s="217">
        <v>17</v>
      </c>
      <c r="B57" s="218" t="s">
        <v>990</v>
      </c>
      <c r="C57" s="694">
        <v>21900</v>
      </c>
      <c r="D57" s="678">
        <f t="shared" si="2"/>
        <v>21900</v>
      </c>
      <c r="E57" s="49" t="s">
        <v>25</v>
      </c>
      <c r="F57" s="217" t="str">
        <f t="shared" si="0"/>
        <v>ห้างหุ้นส่วนจำกัด เดอะ สกาย ซิสเต็มส์,21892.2 บาท</v>
      </c>
      <c r="G57" s="1155" t="s">
        <v>135</v>
      </c>
      <c r="H57" s="1156">
        <v>21892.2</v>
      </c>
      <c r="I57" s="1157" t="str">
        <f t="shared" si="1"/>
        <v>ห้างหุ้นส่วนจำกัด เดอะ สกาย ซิสเต็มส์,21892.2 บาท</v>
      </c>
      <c r="J57" s="1158" t="s">
        <v>135</v>
      </c>
      <c r="K57" s="223">
        <v>21892.2</v>
      </c>
      <c r="L57" s="217" t="s">
        <v>983</v>
      </c>
      <c r="M57" s="118" t="s">
        <v>95</v>
      </c>
      <c r="N57" s="1161" t="s">
        <v>991</v>
      </c>
      <c r="O57" s="1094"/>
      <c r="P57" s="1080"/>
      <c r="Q57" s="1080"/>
      <c r="R57" s="1080"/>
      <c r="S57" s="1080"/>
      <c r="T57" s="1080"/>
      <c r="U57" s="1080"/>
      <c r="V57" s="1080"/>
      <c r="W57" s="1080"/>
    </row>
    <row r="58" spans="1:23" s="1134" customFormat="1" ht="60.75" x14ac:dyDescent="0.5">
      <c r="A58" s="217">
        <v>18</v>
      </c>
      <c r="B58" s="218" t="s">
        <v>132</v>
      </c>
      <c r="C58" s="694">
        <v>35900</v>
      </c>
      <c r="D58" s="678">
        <f t="shared" si="2"/>
        <v>35900</v>
      </c>
      <c r="E58" s="49" t="s">
        <v>25</v>
      </c>
      <c r="F58" s="217" t="str">
        <f t="shared" si="0"/>
        <v>ร้านอาทรพาณิชย์,35818.25 บาท</v>
      </c>
      <c r="G58" s="1155" t="s">
        <v>93</v>
      </c>
      <c r="H58" s="1156">
        <v>35818.25</v>
      </c>
      <c r="I58" s="1157" t="str">
        <f t="shared" si="1"/>
        <v>ร้านอาทรพาณิชย์,35818.25 บาท</v>
      </c>
      <c r="J58" s="1158" t="s">
        <v>93</v>
      </c>
      <c r="K58" s="223">
        <v>35818.25</v>
      </c>
      <c r="L58" s="217" t="s">
        <v>656</v>
      </c>
      <c r="M58" s="118" t="s">
        <v>95</v>
      </c>
      <c r="N58" s="1161" t="s">
        <v>992</v>
      </c>
      <c r="O58" s="1094"/>
      <c r="P58" s="1080"/>
      <c r="Q58" s="1080"/>
      <c r="R58" s="1080"/>
      <c r="S58" s="1080"/>
      <c r="T58" s="1080"/>
      <c r="U58" s="1080"/>
      <c r="V58" s="1080"/>
      <c r="W58" s="1080"/>
    </row>
    <row r="59" spans="1:23" s="1134" customFormat="1" ht="60.75" x14ac:dyDescent="0.5">
      <c r="A59" s="217">
        <v>19</v>
      </c>
      <c r="B59" s="218" t="s">
        <v>993</v>
      </c>
      <c r="C59" s="694">
        <v>3600</v>
      </c>
      <c r="D59" s="678">
        <f t="shared" si="2"/>
        <v>3600</v>
      </c>
      <c r="E59" s="49" t="s">
        <v>25</v>
      </c>
      <c r="F59" s="1162" t="str">
        <f t="shared" si="0"/>
        <v>บริษัท ดอยคำผลิตภัณฑ์อาหาร จำกัด,3600 บาท</v>
      </c>
      <c r="G59" s="1163" t="s">
        <v>994</v>
      </c>
      <c r="H59" s="1164">
        <v>3600</v>
      </c>
      <c r="I59" s="1165" t="str">
        <f t="shared" si="1"/>
        <v>บริษัท ดอยคำผลิตภัณฑ์อาหาร จำกัด,3600 บาท</v>
      </c>
      <c r="J59" s="1158" t="s">
        <v>994</v>
      </c>
      <c r="K59" s="223">
        <v>3600</v>
      </c>
      <c r="L59" s="217" t="s">
        <v>983</v>
      </c>
      <c r="M59" s="118" t="s">
        <v>95</v>
      </c>
      <c r="N59" s="1161" t="s">
        <v>995</v>
      </c>
      <c r="O59" s="1094"/>
      <c r="P59" s="1080"/>
      <c r="Q59" s="1080"/>
      <c r="R59" s="1080"/>
      <c r="S59" s="1080"/>
      <c r="T59" s="1080"/>
      <c r="U59" s="1080"/>
      <c r="V59" s="1080"/>
      <c r="W59" s="1080"/>
    </row>
    <row r="60" spans="1:23" s="1134" customFormat="1" ht="60.75" x14ac:dyDescent="0.5">
      <c r="A60" s="217">
        <v>20</v>
      </c>
      <c r="B60" s="218" t="s">
        <v>996</v>
      </c>
      <c r="C60" s="694">
        <v>15900</v>
      </c>
      <c r="D60" s="678">
        <f t="shared" si="2"/>
        <v>15900</v>
      </c>
      <c r="E60" s="49" t="s">
        <v>25</v>
      </c>
      <c r="F60" s="1162" t="str">
        <f t="shared" si="0"/>
        <v>ห.จ.ก. เอ็น.แอล. ซัพพลาย แอนด์อีควิปเม้นท์,15814.6 บาท</v>
      </c>
      <c r="G60" s="1163" t="s">
        <v>982</v>
      </c>
      <c r="H60" s="1164">
        <v>15814.6</v>
      </c>
      <c r="I60" s="1165" t="str">
        <f t="shared" si="1"/>
        <v>ห.จ.ก. เอ็น.แอล. ซัพพลาย แอนด์อีควิปเม้นท์,15814.6 บาท</v>
      </c>
      <c r="J60" s="1158" t="s">
        <v>982</v>
      </c>
      <c r="K60" s="223">
        <v>15814.6</v>
      </c>
      <c r="L60" s="217" t="s">
        <v>983</v>
      </c>
      <c r="M60" s="118" t="s">
        <v>95</v>
      </c>
      <c r="N60" s="1161" t="s">
        <v>997</v>
      </c>
      <c r="O60" s="1094"/>
      <c r="P60" s="1080"/>
      <c r="Q60" s="1080"/>
      <c r="R60" s="1080"/>
      <c r="S60" s="1080"/>
      <c r="T60" s="1080"/>
      <c r="U60" s="1080"/>
      <c r="V60" s="1080"/>
      <c r="W60" s="1080"/>
    </row>
    <row r="61" spans="1:23" ht="23.25" x14ac:dyDescent="0.5">
      <c r="A61" s="1166">
        <v>21</v>
      </c>
      <c r="B61" s="210" t="s">
        <v>998</v>
      </c>
      <c r="C61" s="695">
        <v>14250</v>
      </c>
      <c r="D61" s="675">
        <f t="shared" si="2"/>
        <v>14250</v>
      </c>
      <c r="E61" s="61" t="s">
        <v>25</v>
      </c>
      <c r="F61" s="200" t="str">
        <f t="shared" si="0"/>
        <v>ร้าน เจ.เอ็น.พี. กรุ๊ป,9000 บาท</v>
      </c>
      <c r="G61" s="1167" t="s">
        <v>664</v>
      </c>
      <c r="H61" s="1168">
        <v>9000</v>
      </c>
      <c r="I61" s="1070" t="str">
        <f t="shared" si="1"/>
        <v>ร้าน เจ.เอ็น.พี. กรุ๊ป,9000 บาท</v>
      </c>
      <c r="J61" s="1169" t="s">
        <v>664</v>
      </c>
      <c r="K61" s="205">
        <v>9000</v>
      </c>
      <c r="L61" s="200" t="s">
        <v>983</v>
      </c>
      <c r="M61" s="309" t="s">
        <v>95</v>
      </c>
      <c r="N61" s="1170" t="s">
        <v>999</v>
      </c>
      <c r="O61" s="1094"/>
    </row>
    <row r="62" spans="1:23" s="1134" customFormat="1" ht="23.25" x14ac:dyDescent="0.5">
      <c r="A62" s="1171"/>
      <c r="B62" s="218"/>
      <c r="C62" s="694"/>
      <c r="D62" s="678"/>
      <c r="E62" s="220"/>
      <c r="F62" s="217" t="str">
        <f t="shared" si="0"/>
        <v>ร้าน เอ.โอ.ดี ซัพพลาย,5240 บาท</v>
      </c>
      <c r="G62" s="1155" t="s">
        <v>324</v>
      </c>
      <c r="H62" s="1156">
        <v>5240</v>
      </c>
      <c r="I62" s="1157" t="str">
        <f t="shared" si="1"/>
        <v>ร้าน เอ.โอ.ดี ซัพพลาย,5240 บาท</v>
      </c>
      <c r="J62" s="1158" t="s">
        <v>324</v>
      </c>
      <c r="K62" s="223">
        <v>5240</v>
      </c>
      <c r="L62" s="217"/>
      <c r="M62" s="311"/>
      <c r="N62" s="1131"/>
      <c r="O62" s="1094"/>
      <c r="P62" s="1080"/>
      <c r="Q62" s="1080"/>
      <c r="R62" s="1080"/>
      <c r="S62" s="1080"/>
      <c r="T62" s="1080"/>
      <c r="U62" s="1080"/>
      <c r="V62" s="1080"/>
      <c r="W62" s="1080"/>
    </row>
    <row r="63" spans="1:23" s="1134" customFormat="1" ht="60.75" x14ac:dyDescent="0.5">
      <c r="A63" s="217">
        <v>22</v>
      </c>
      <c r="B63" s="218" t="s">
        <v>1000</v>
      </c>
      <c r="C63" s="694">
        <v>240</v>
      </c>
      <c r="D63" s="678">
        <f t="shared" si="2"/>
        <v>240</v>
      </c>
      <c r="E63" s="220" t="s">
        <v>25</v>
      </c>
      <c r="F63" s="217" t="str">
        <f t="shared" si="0"/>
        <v>ร้านเอนกสเตชั่นเนอรี่,235.4 บาท</v>
      </c>
      <c r="G63" s="1155" t="s">
        <v>98</v>
      </c>
      <c r="H63" s="1156">
        <v>235.4</v>
      </c>
      <c r="I63" s="1157" t="str">
        <f t="shared" si="1"/>
        <v>ร้านเอนกสเตชั่นเนอรี่,235.4 บาท</v>
      </c>
      <c r="J63" s="1158" t="s">
        <v>98</v>
      </c>
      <c r="K63" s="223">
        <v>235.4</v>
      </c>
      <c r="L63" s="217" t="s">
        <v>983</v>
      </c>
      <c r="M63" s="118" t="s">
        <v>95</v>
      </c>
      <c r="N63" s="1161" t="s">
        <v>1001</v>
      </c>
      <c r="O63" s="1094"/>
      <c r="P63" s="1080"/>
      <c r="Q63" s="1080"/>
      <c r="R63" s="1080"/>
      <c r="S63" s="1080"/>
      <c r="T63" s="1080"/>
      <c r="U63" s="1080"/>
      <c r="V63" s="1080"/>
      <c r="W63" s="1080"/>
    </row>
    <row r="64" spans="1:23" s="1134" customFormat="1" ht="60.75" x14ac:dyDescent="0.5">
      <c r="A64" s="217">
        <v>23</v>
      </c>
      <c r="B64" s="218" t="s">
        <v>1002</v>
      </c>
      <c r="C64" s="694">
        <v>7000</v>
      </c>
      <c r="D64" s="678">
        <f t="shared" si="2"/>
        <v>7000</v>
      </c>
      <c r="E64" s="220" t="s">
        <v>25</v>
      </c>
      <c r="F64" s="217" t="str">
        <f t="shared" si="0"/>
        <v>ร้านเอนกสเตชั่นเนอรี่,6987.1 บาท</v>
      </c>
      <c r="G64" s="1155" t="s">
        <v>98</v>
      </c>
      <c r="H64" s="1156">
        <v>6987.1</v>
      </c>
      <c r="I64" s="1157" t="str">
        <f t="shared" si="1"/>
        <v>ร้านเอนกสเตชั่นเนอรี่,6987.1 บาท</v>
      </c>
      <c r="J64" s="1158" t="s">
        <v>98</v>
      </c>
      <c r="K64" s="223">
        <v>6987.1</v>
      </c>
      <c r="L64" s="217" t="s">
        <v>983</v>
      </c>
      <c r="M64" s="118" t="s">
        <v>95</v>
      </c>
      <c r="N64" s="1161" t="s">
        <v>1003</v>
      </c>
      <c r="O64" s="1094"/>
      <c r="P64" s="1080"/>
      <c r="Q64" s="1080"/>
      <c r="R64" s="1080"/>
      <c r="S64" s="1080"/>
      <c r="T64" s="1080"/>
      <c r="U64" s="1080"/>
      <c r="V64" s="1080"/>
      <c r="W64" s="1080"/>
    </row>
    <row r="65" spans="1:23" s="1134" customFormat="1" ht="60.75" x14ac:dyDescent="0.5">
      <c r="A65" s="217">
        <v>24</v>
      </c>
      <c r="B65" s="218" t="s">
        <v>1004</v>
      </c>
      <c r="C65" s="694">
        <v>42800</v>
      </c>
      <c r="D65" s="678">
        <f t="shared" si="2"/>
        <v>42800</v>
      </c>
      <c r="E65" s="220" t="s">
        <v>25</v>
      </c>
      <c r="F65" s="1162" t="str">
        <f t="shared" si="0"/>
        <v>ห้างหุ้นส่วนจำกัด เดอะ สกาย ซิสเต็มส์,42725.1 บาท</v>
      </c>
      <c r="G65" s="1163" t="s">
        <v>135</v>
      </c>
      <c r="H65" s="1164">
        <v>42725.1</v>
      </c>
      <c r="I65" s="1165" t="str">
        <f t="shared" si="1"/>
        <v>ห้างหุ้นส่วนจำกัด เดอะ สกาย ซิสเต็มส์,42725.1 บาท</v>
      </c>
      <c r="J65" s="1158" t="s">
        <v>135</v>
      </c>
      <c r="K65" s="223">
        <v>42725.1</v>
      </c>
      <c r="L65" s="217" t="s">
        <v>983</v>
      </c>
      <c r="M65" s="118" t="s">
        <v>95</v>
      </c>
      <c r="N65" s="1161" t="s">
        <v>1005</v>
      </c>
      <c r="O65" s="1094"/>
      <c r="P65" s="1080"/>
      <c r="Q65" s="1080"/>
      <c r="R65" s="1080"/>
      <c r="S65" s="1080"/>
      <c r="T65" s="1080"/>
      <c r="U65" s="1080"/>
      <c r="V65" s="1080"/>
      <c r="W65" s="1080"/>
    </row>
    <row r="66" spans="1:23" s="1134" customFormat="1" ht="60.75" x14ac:dyDescent="0.5">
      <c r="A66" s="217">
        <v>25</v>
      </c>
      <c r="B66" s="218" t="s">
        <v>1006</v>
      </c>
      <c r="C66" s="694">
        <v>28100</v>
      </c>
      <c r="D66" s="678">
        <f t="shared" si="2"/>
        <v>28100</v>
      </c>
      <c r="E66" s="220" t="s">
        <v>25</v>
      </c>
      <c r="F66" s="1162" t="str">
        <f t="shared" si="0"/>
        <v>ห้างหุ้นส่วนจำกัด เดอะ สกาย ซิสเต็มส์,28039.35 บาท</v>
      </c>
      <c r="G66" s="1163" t="s">
        <v>135</v>
      </c>
      <c r="H66" s="1164">
        <v>28039.35</v>
      </c>
      <c r="I66" s="1165" t="str">
        <f t="shared" si="1"/>
        <v>ห้างหุ้นส่วนจำกัด เดอะ สกาย ซิสเต็มส์,28039.35 บาท</v>
      </c>
      <c r="J66" s="1158" t="s">
        <v>135</v>
      </c>
      <c r="K66" s="223">
        <v>28039.35</v>
      </c>
      <c r="L66" s="217" t="s">
        <v>983</v>
      </c>
      <c r="M66" s="118" t="s">
        <v>95</v>
      </c>
      <c r="N66" s="1161" t="s">
        <v>1007</v>
      </c>
      <c r="O66" s="1094"/>
      <c r="P66" s="1080"/>
      <c r="Q66" s="1080"/>
      <c r="R66" s="1080"/>
      <c r="S66" s="1080"/>
      <c r="T66" s="1080"/>
      <c r="U66" s="1080"/>
      <c r="V66" s="1080"/>
      <c r="W66" s="1080"/>
    </row>
    <row r="67" spans="1:23" s="1134" customFormat="1" ht="60.75" x14ac:dyDescent="0.5">
      <c r="A67" s="217">
        <v>26</v>
      </c>
      <c r="B67" s="218" t="s">
        <v>1008</v>
      </c>
      <c r="C67" s="694">
        <v>30000</v>
      </c>
      <c r="D67" s="678">
        <f t="shared" si="2"/>
        <v>30000</v>
      </c>
      <c r="E67" s="220" t="s">
        <v>25</v>
      </c>
      <c r="F67" s="1162" t="str">
        <f t="shared" si="0"/>
        <v>บริษัท โรงแรมเซ็นทรัลพลาซ่า จำกัด (มหาชน),30000 บาท</v>
      </c>
      <c r="G67" s="1163" t="s">
        <v>1009</v>
      </c>
      <c r="H67" s="1164">
        <v>30000</v>
      </c>
      <c r="I67" s="1165" t="str">
        <f t="shared" si="1"/>
        <v>บริษัท โรงแรมเซ็นทรัลพลาซ่า จำกัด (มหาชน),30000 บาท</v>
      </c>
      <c r="J67" s="1158" t="s">
        <v>1009</v>
      </c>
      <c r="K67" s="223">
        <v>30000</v>
      </c>
      <c r="L67" s="217" t="s">
        <v>983</v>
      </c>
      <c r="M67" s="118" t="s">
        <v>95</v>
      </c>
      <c r="N67" s="1161" t="s">
        <v>1010</v>
      </c>
      <c r="O67" s="1094"/>
      <c r="P67" s="1080"/>
      <c r="Q67" s="1080"/>
      <c r="R67" s="1080"/>
      <c r="S67" s="1080"/>
      <c r="T67" s="1080"/>
      <c r="U67" s="1080"/>
      <c r="V67" s="1080"/>
      <c r="W67" s="1080"/>
    </row>
    <row r="68" spans="1:23" s="1134" customFormat="1" ht="60.75" x14ac:dyDescent="0.5">
      <c r="A68" s="217">
        <v>27</v>
      </c>
      <c r="B68" s="218" t="s">
        <v>1011</v>
      </c>
      <c r="C68" s="694">
        <v>4600</v>
      </c>
      <c r="D68" s="678">
        <f t="shared" si="2"/>
        <v>4600</v>
      </c>
      <c r="E68" s="220" t="s">
        <v>25</v>
      </c>
      <c r="F68" s="217" t="str">
        <f t="shared" si="0"/>
        <v>ร้านอาทรพาณิชย์,4553.92 บาท</v>
      </c>
      <c r="G68" s="1155" t="s">
        <v>93</v>
      </c>
      <c r="H68" s="1156">
        <v>4553.92</v>
      </c>
      <c r="I68" s="1157" t="str">
        <f t="shared" si="1"/>
        <v>ร้านอาทรพาณิชย์,4553.92 บาท</v>
      </c>
      <c r="J68" s="1158" t="s">
        <v>93</v>
      </c>
      <c r="K68" s="223">
        <v>4553.92</v>
      </c>
      <c r="L68" s="217" t="s">
        <v>983</v>
      </c>
      <c r="M68" s="118" t="s">
        <v>95</v>
      </c>
      <c r="N68" s="1161" t="s">
        <v>1012</v>
      </c>
      <c r="O68" s="1094"/>
      <c r="P68" s="1080"/>
      <c r="Q68" s="1080"/>
      <c r="R68" s="1080"/>
      <c r="S68" s="1080"/>
      <c r="T68" s="1080"/>
      <c r="U68" s="1080"/>
      <c r="V68" s="1080"/>
      <c r="W68" s="1080"/>
    </row>
    <row r="69" spans="1:23" s="1134" customFormat="1" ht="60.75" x14ac:dyDescent="0.5">
      <c r="A69" s="217">
        <v>28</v>
      </c>
      <c r="B69" s="218" t="s">
        <v>1013</v>
      </c>
      <c r="C69" s="694">
        <v>20200</v>
      </c>
      <c r="D69" s="678">
        <f t="shared" si="2"/>
        <v>20200</v>
      </c>
      <c r="E69" s="220" t="s">
        <v>25</v>
      </c>
      <c r="F69" s="217" t="str">
        <f t="shared" si="0"/>
        <v>ร้านอาทรพาณิชย์,20148.1 บาท</v>
      </c>
      <c r="G69" s="1155" t="s">
        <v>93</v>
      </c>
      <c r="H69" s="1156">
        <v>20148.099999999999</v>
      </c>
      <c r="I69" s="1157" t="str">
        <f t="shared" si="1"/>
        <v>ร้านอาทรพาณิชย์,20148.1 บาท</v>
      </c>
      <c r="J69" s="1158" t="s">
        <v>93</v>
      </c>
      <c r="K69" s="223">
        <v>20148.099999999999</v>
      </c>
      <c r="L69" s="217" t="s">
        <v>656</v>
      </c>
      <c r="M69" s="118" t="s">
        <v>95</v>
      </c>
      <c r="N69" s="1161" t="s">
        <v>1014</v>
      </c>
      <c r="O69" s="1094"/>
      <c r="P69" s="1080"/>
      <c r="Q69" s="1080"/>
      <c r="R69" s="1080"/>
      <c r="S69" s="1080"/>
      <c r="T69" s="1080"/>
      <c r="U69" s="1080"/>
      <c r="V69" s="1080"/>
      <c r="W69" s="1080"/>
    </row>
    <row r="70" spans="1:23" s="1134" customFormat="1" ht="60.75" x14ac:dyDescent="0.5">
      <c r="A70" s="217">
        <v>29</v>
      </c>
      <c r="B70" s="218" t="s">
        <v>1015</v>
      </c>
      <c r="C70" s="694">
        <v>18000</v>
      </c>
      <c r="D70" s="678">
        <f t="shared" si="2"/>
        <v>18000</v>
      </c>
      <c r="E70" s="220" t="s">
        <v>25</v>
      </c>
      <c r="F70" s="1162" t="str">
        <f t="shared" si="0"/>
        <v>ห้างหุ้นส่วนจำกัด เดอะ สกาย ซิสเต็มส์,17976 บาท</v>
      </c>
      <c r="G70" s="1163" t="s">
        <v>135</v>
      </c>
      <c r="H70" s="1164">
        <v>17976</v>
      </c>
      <c r="I70" s="1165" t="str">
        <f t="shared" si="1"/>
        <v>ห้างหุ้นส่วนจำกัด เดอะ สกาย ซิสเต็มส์,17976 บาท</v>
      </c>
      <c r="J70" s="1158" t="s">
        <v>135</v>
      </c>
      <c r="K70" s="223">
        <v>17976</v>
      </c>
      <c r="L70" s="217" t="s">
        <v>983</v>
      </c>
      <c r="M70" s="118" t="s">
        <v>95</v>
      </c>
      <c r="N70" s="1161" t="s">
        <v>1016</v>
      </c>
      <c r="O70" s="1094"/>
      <c r="P70" s="1080"/>
      <c r="Q70" s="1080"/>
      <c r="R70" s="1080"/>
      <c r="S70" s="1080"/>
      <c r="T70" s="1080"/>
      <c r="U70" s="1080"/>
      <c r="V70" s="1080"/>
      <c r="W70" s="1080"/>
    </row>
    <row r="71" spans="1:23" s="1134" customFormat="1" ht="60.75" x14ac:dyDescent="0.5">
      <c r="A71" s="217">
        <v>30</v>
      </c>
      <c r="B71" s="218" t="s">
        <v>1017</v>
      </c>
      <c r="C71" s="694">
        <v>20000</v>
      </c>
      <c r="D71" s="678">
        <f t="shared" si="2"/>
        <v>20000</v>
      </c>
      <c r="E71" s="220" t="s">
        <v>25</v>
      </c>
      <c r="F71" s="1162" t="str">
        <f t="shared" si="0"/>
        <v>บริษัท โรงแรมเซ็นทรัลพลาซ่า จำกัด (มหาชน),20000 บาท</v>
      </c>
      <c r="G71" s="1163" t="s">
        <v>1009</v>
      </c>
      <c r="H71" s="1164">
        <v>20000</v>
      </c>
      <c r="I71" s="1165" t="str">
        <f t="shared" si="1"/>
        <v>บริษัท โรงแรมเซ็นทรัลพลาซ่า จำกัด (มหาชน),20000 บาท</v>
      </c>
      <c r="J71" s="1158" t="s">
        <v>1009</v>
      </c>
      <c r="K71" s="223">
        <v>20000</v>
      </c>
      <c r="L71" s="217" t="s">
        <v>983</v>
      </c>
      <c r="M71" s="118" t="s">
        <v>95</v>
      </c>
      <c r="N71" s="1161" t="s">
        <v>1018</v>
      </c>
      <c r="O71" s="1094"/>
      <c r="P71" s="1080"/>
      <c r="Q71" s="1080"/>
      <c r="R71" s="1080"/>
      <c r="S71" s="1080"/>
      <c r="T71" s="1080"/>
      <c r="U71" s="1080"/>
      <c r="V71" s="1080"/>
      <c r="W71" s="1080"/>
    </row>
    <row r="72" spans="1:23" s="1134" customFormat="1" ht="60.75" x14ac:dyDescent="0.5">
      <c r="A72" s="217">
        <v>31</v>
      </c>
      <c r="B72" s="218" t="s">
        <v>1019</v>
      </c>
      <c r="C72" s="694">
        <v>900</v>
      </c>
      <c r="D72" s="678">
        <f t="shared" si="2"/>
        <v>900</v>
      </c>
      <c r="E72" s="220" t="s">
        <v>25</v>
      </c>
      <c r="F72" s="217" t="str">
        <f t="shared" si="0"/>
        <v>ร้านเอนกสเตชั่นเนอรี่,866.7 บาท</v>
      </c>
      <c r="G72" s="1155" t="s">
        <v>98</v>
      </c>
      <c r="H72" s="1156">
        <v>866.7</v>
      </c>
      <c r="I72" s="1157" t="str">
        <f t="shared" si="1"/>
        <v>ร้านเอนกสเตชั่นเนอรี่,866.7 บาท</v>
      </c>
      <c r="J72" s="1158" t="s">
        <v>98</v>
      </c>
      <c r="K72" s="223">
        <v>866.7</v>
      </c>
      <c r="L72" s="217" t="s">
        <v>983</v>
      </c>
      <c r="M72" s="118" t="s">
        <v>95</v>
      </c>
      <c r="N72" s="1161" t="s">
        <v>1020</v>
      </c>
      <c r="O72" s="1094"/>
      <c r="P72" s="1080"/>
      <c r="Q72" s="1080"/>
      <c r="R72" s="1080"/>
      <c r="S72" s="1080"/>
      <c r="T72" s="1080"/>
      <c r="U72" s="1080"/>
      <c r="V72" s="1080"/>
      <c r="W72" s="1080"/>
    </row>
    <row r="73" spans="1:23" s="1134" customFormat="1" ht="60.75" x14ac:dyDescent="0.5">
      <c r="A73" s="217">
        <v>32</v>
      </c>
      <c r="B73" s="218" t="s">
        <v>1021</v>
      </c>
      <c r="C73" s="694">
        <v>1500</v>
      </c>
      <c r="D73" s="678">
        <f t="shared" si="2"/>
        <v>1500</v>
      </c>
      <c r="E73" s="220" t="s">
        <v>25</v>
      </c>
      <c r="F73" s="217" t="str">
        <f t="shared" ref="F73:F134" si="3">+G73&amp;","&amp;H73&amp;" บาท"</f>
        <v>ร้านเอนกสเตชั่นเนอรี่,1412.4 บาท</v>
      </c>
      <c r="G73" s="1155" t="s">
        <v>98</v>
      </c>
      <c r="H73" s="1156">
        <v>1412.4</v>
      </c>
      <c r="I73" s="1157" t="str">
        <f t="shared" ref="I73:I134" si="4">+J73&amp;","&amp;K73&amp;" บาท"</f>
        <v>ร้านเอนกสเตชั่นเนอรี่,1412.4 บาท</v>
      </c>
      <c r="J73" s="1158" t="s">
        <v>98</v>
      </c>
      <c r="K73" s="223">
        <v>1412.4</v>
      </c>
      <c r="L73" s="217" t="s">
        <v>983</v>
      </c>
      <c r="M73" s="118" t="s">
        <v>95</v>
      </c>
      <c r="N73" s="1161" t="s">
        <v>1022</v>
      </c>
      <c r="O73" s="1094"/>
      <c r="P73" s="1080"/>
      <c r="Q73" s="1080"/>
      <c r="R73" s="1080"/>
      <c r="S73" s="1080"/>
      <c r="T73" s="1080"/>
      <c r="U73" s="1080"/>
      <c r="V73" s="1080"/>
      <c r="W73" s="1080"/>
    </row>
    <row r="74" spans="1:23" s="1134" customFormat="1" ht="60.75" x14ac:dyDescent="0.5">
      <c r="A74" s="217">
        <v>33</v>
      </c>
      <c r="B74" s="218" t="s">
        <v>1023</v>
      </c>
      <c r="C74" s="694">
        <v>3500</v>
      </c>
      <c r="D74" s="678">
        <f t="shared" si="2"/>
        <v>3500</v>
      </c>
      <c r="E74" s="220" t="s">
        <v>25</v>
      </c>
      <c r="F74" s="217" t="str">
        <f t="shared" si="3"/>
        <v>ร้าน เอ.โอ.ดี ซัพพลาย,3500 บาท</v>
      </c>
      <c r="G74" s="1155" t="s">
        <v>324</v>
      </c>
      <c r="H74" s="1156">
        <v>3500</v>
      </c>
      <c r="I74" s="1157" t="str">
        <f t="shared" si="4"/>
        <v>ร้าน เอ.โอ.ดี ซัพพลาย,3500 บาท</v>
      </c>
      <c r="J74" s="1158" t="s">
        <v>324</v>
      </c>
      <c r="K74" s="223">
        <v>3500</v>
      </c>
      <c r="L74" s="217" t="s">
        <v>983</v>
      </c>
      <c r="M74" s="118" t="s">
        <v>95</v>
      </c>
      <c r="N74" s="1161" t="s">
        <v>1024</v>
      </c>
      <c r="O74" s="1094"/>
      <c r="P74" s="1080"/>
      <c r="Q74" s="1080"/>
      <c r="R74" s="1080"/>
      <c r="S74" s="1080"/>
      <c r="T74" s="1080"/>
      <c r="U74" s="1080"/>
      <c r="V74" s="1080"/>
      <c r="W74" s="1080"/>
    </row>
    <row r="75" spans="1:23" s="1134" customFormat="1" ht="60.75" x14ac:dyDescent="0.5">
      <c r="A75" s="217">
        <v>34</v>
      </c>
      <c r="B75" s="218" t="s">
        <v>1025</v>
      </c>
      <c r="C75" s="694">
        <v>14000</v>
      </c>
      <c r="D75" s="678">
        <f t="shared" ref="D75:D96" si="5">+C75</f>
        <v>14000</v>
      </c>
      <c r="E75" s="220" t="s">
        <v>25</v>
      </c>
      <c r="F75" s="217" t="str">
        <f t="shared" si="3"/>
        <v>ร้าน เจ.เอ็น.พี. กรุ๊ป,14000 บาท</v>
      </c>
      <c r="G75" s="1155" t="s">
        <v>664</v>
      </c>
      <c r="H75" s="1156">
        <v>14000</v>
      </c>
      <c r="I75" s="1157" t="str">
        <f t="shared" si="4"/>
        <v>ร้าน เจ.เอ็น.พี. กรุ๊ป,14000 บาท</v>
      </c>
      <c r="J75" s="1158" t="s">
        <v>664</v>
      </c>
      <c r="K75" s="223">
        <v>14000</v>
      </c>
      <c r="L75" s="217" t="s">
        <v>983</v>
      </c>
      <c r="M75" s="118" t="s">
        <v>95</v>
      </c>
      <c r="N75" s="1161" t="s">
        <v>1026</v>
      </c>
      <c r="O75" s="1094"/>
      <c r="P75" s="1080"/>
      <c r="Q75" s="1080"/>
      <c r="R75" s="1080"/>
      <c r="S75" s="1080"/>
      <c r="T75" s="1080"/>
      <c r="U75" s="1080"/>
      <c r="V75" s="1080"/>
      <c r="W75" s="1080"/>
    </row>
    <row r="76" spans="1:23" s="1180" customFormat="1" ht="60.75" x14ac:dyDescent="0.5">
      <c r="A76" s="217">
        <v>35</v>
      </c>
      <c r="B76" s="1172" t="s">
        <v>998</v>
      </c>
      <c r="C76" s="1173">
        <v>5600</v>
      </c>
      <c r="D76" s="672">
        <f t="shared" si="5"/>
        <v>5600</v>
      </c>
      <c r="E76" s="1174" t="s">
        <v>25</v>
      </c>
      <c r="F76" s="240" t="str">
        <f t="shared" si="3"/>
        <v>ร้าน เจ.เอ็น.พี. กรุ๊ป,4000 บาท</v>
      </c>
      <c r="G76" s="1175" t="s">
        <v>664</v>
      </c>
      <c r="H76" s="1176">
        <v>4000</v>
      </c>
      <c r="I76" s="1177" t="str">
        <f t="shared" si="4"/>
        <v>ร้าน เจ.เอ็น.พี. กรุ๊ป,4000 บาท</v>
      </c>
      <c r="J76" s="1178" t="s">
        <v>664</v>
      </c>
      <c r="K76" s="250">
        <v>4000</v>
      </c>
      <c r="L76" s="240" t="s">
        <v>983</v>
      </c>
      <c r="M76" s="114" t="s">
        <v>95</v>
      </c>
      <c r="N76" s="1179" t="s">
        <v>1027</v>
      </c>
      <c r="O76" s="1094"/>
      <c r="P76" s="1080"/>
      <c r="Q76" s="1080"/>
      <c r="R76" s="1080"/>
      <c r="S76" s="1080"/>
      <c r="T76" s="1080"/>
      <c r="U76" s="1080"/>
      <c r="V76" s="1080"/>
      <c r="W76" s="1080"/>
    </row>
    <row r="77" spans="1:23" s="1134" customFormat="1" ht="60.75" x14ac:dyDescent="0.5">
      <c r="A77" s="217">
        <v>36</v>
      </c>
      <c r="B77" s="218" t="s">
        <v>1028</v>
      </c>
      <c r="C77" s="694">
        <v>7000</v>
      </c>
      <c r="D77" s="678">
        <f t="shared" si="5"/>
        <v>7000</v>
      </c>
      <c r="E77" s="220" t="s">
        <v>25</v>
      </c>
      <c r="F77" s="217" t="str">
        <f t="shared" si="3"/>
        <v>ร้านอาทรพาณิชย์,6965.7 บาท</v>
      </c>
      <c r="G77" s="1155" t="s">
        <v>93</v>
      </c>
      <c r="H77" s="1156">
        <v>6965.7</v>
      </c>
      <c r="I77" s="1157" t="str">
        <f t="shared" si="4"/>
        <v>ร้านอาทรพาณิชย์,6965.7 บาท</v>
      </c>
      <c r="J77" s="1158" t="s">
        <v>93</v>
      </c>
      <c r="K77" s="223">
        <v>6965.7</v>
      </c>
      <c r="L77" s="217" t="s">
        <v>983</v>
      </c>
      <c r="M77" s="118" t="s">
        <v>95</v>
      </c>
      <c r="N77" s="1161" t="s">
        <v>1029</v>
      </c>
      <c r="O77" s="1094"/>
      <c r="P77" s="1080"/>
      <c r="Q77" s="1080"/>
      <c r="R77" s="1080"/>
      <c r="S77" s="1080"/>
      <c r="T77" s="1080"/>
      <c r="U77" s="1080"/>
      <c r="V77" s="1080"/>
      <c r="W77" s="1080"/>
    </row>
    <row r="78" spans="1:23" s="1134" customFormat="1" ht="60.75" x14ac:dyDescent="0.5">
      <c r="A78" s="217">
        <v>37</v>
      </c>
      <c r="B78" s="218" t="s">
        <v>1030</v>
      </c>
      <c r="C78" s="694">
        <v>4000</v>
      </c>
      <c r="D78" s="678">
        <f t="shared" si="5"/>
        <v>4000</v>
      </c>
      <c r="E78" s="220" t="s">
        <v>25</v>
      </c>
      <c r="F78" s="217" t="str">
        <f t="shared" si="3"/>
        <v>ห้างหุ้นส่วนจำกัด เดอะ สกาย ซิสเต็มส์,3670.1 บาท</v>
      </c>
      <c r="G78" s="1155" t="s">
        <v>135</v>
      </c>
      <c r="H78" s="1156">
        <v>3670.1</v>
      </c>
      <c r="I78" s="1157" t="str">
        <f t="shared" si="4"/>
        <v>ห้างหุ้นส่วนจำกัด เดอะ สกาย ซิสเต็มส์,3670.1 บาท</v>
      </c>
      <c r="J78" s="1158" t="s">
        <v>135</v>
      </c>
      <c r="K78" s="223">
        <v>3670.1</v>
      </c>
      <c r="L78" s="217" t="s">
        <v>983</v>
      </c>
      <c r="M78" s="118" t="s">
        <v>95</v>
      </c>
      <c r="N78" s="1161" t="s">
        <v>1031</v>
      </c>
      <c r="O78" s="1094"/>
      <c r="P78" s="1080"/>
      <c r="Q78" s="1080"/>
      <c r="R78" s="1080"/>
      <c r="S78" s="1080"/>
      <c r="T78" s="1080"/>
      <c r="U78" s="1080"/>
      <c r="V78" s="1080"/>
      <c r="W78" s="1080"/>
    </row>
    <row r="79" spans="1:23" s="1134" customFormat="1" ht="60.75" x14ac:dyDescent="0.5">
      <c r="A79" s="217">
        <v>38</v>
      </c>
      <c r="B79" s="218" t="s">
        <v>1032</v>
      </c>
      <c r="C79" s="694">
        <v>14000</v>
      </c>
      <c r="D79" s="678">
        <f t="shared" si="5"/>
        <v>14000</v>
      </c>
      <c r="E79" s="220" t="s">
        <v>25</v>
      </c>
      <c r="F79" s="217" t="str">
        <f t="shared" si="3"/>
        <v>ร้านเอนกสเตชั่นเนอรี่,13910 บาท</v>
      </c>
      <c r="G79" s="1155" t="s">
        <v>98</v>
      </c>
      <c r="H79" s="1156">
        <v>13910</v>
      </c>
      <c r="I79" s="1157" t="str">
        <f t="shared" si="4"/>
        <v>ร้านเอนกสเตชั่นเนอรี่,13910 บาท</v>
      </c>
      <c r="J79" s="1158" t="s">
        <v>98</v>
      </c>
      <c r="K79" s="223">
        <v>13910</v>
      </c>
      <c r="L79" s="217" t="s">
        <v>983</v>
      </c>
      <c r="M79" s="118" t="s">
        <v>95</v>
      </c>
      <c r="N79" s="1161" t="s">
        <v>1033</v>
      </c>
      <c r="O79" s="1094"/>
      <c r="P79" s="1080"/>
      <c r="Q79" s="1080"/>
      <c r="R79" s="1080"/>
      <c r="S79" s="1080"/>
      <c r="T79" s="1080"/>
      <c r="U79" s="1080"/>
      <c r="V79" s="1080"/>
      <c r="W79" s="1080"/>
    </row>
    <row r="80" spans="1:23" s="1134" customFormat="1" ht="60.75" x14ac:dyDescent="0.5">
      <c r="A80" s="217">
        <v>39</v>
      </c>
      <c r="B80" s="218" t="s">
        <v>1034</v>
      </c>
      <c r="C80" s="694">
        <v>6300</v>
      </c>
      <c r="D80" s="678">
        <f t="shared" si="5"/>
        <v>6300</v>
      </c>
      <c r="E80" s="220" t="s">
        <v>25</v>
      </c>
      <c r="F80" s="217" t="str">
        <f t="shared" si="3"/>
        <v>บริษัท จัสมิน จีนิค จำกัด,6300 บาท</v>
      </c>
      <c r="G80" s="1155" t="s">
        <v>705</v>
      </c>
      <c r="H80" s="1156">
        <v>6300</v>
      </c>
      <c r="I80" s="1157" t="str">
        <f t="shared" si="4"/>
        <v>บริษัท จัสมิน จีนิค จำกัด,6300 บาท</v>
      </c>
      <c r="J80" s="1158" t="s">
        <v>705</v>
      </c>
      <c r="K80" s="223">
        <v>6300</v>
      </c>
      <c r="L80" s="217" t="s">
        <v>983</v>
      </c>
      <c r="M80" s="118" t="s">
        <v>95</v>
      </c>
      <c r="N80" s="1161" t="s">
        <v>1035</v>
      </c>
      <c r="O80" s="1094"/>
      <c r="P80" s="1080"/>
      <c r="Q80" s="1080"/>
      <c r="R80" s="1080"/>
      <c r="S80" s="1080"/>
      <c r="T80" s="1080"/>
      <c r="U80" s="1080"/>
      <c r="V80" s="1080"/>
      <c r="W80" s="1080"/>
    </row>
    <row r="81" spans="1:23" s="1134" customFormat="1" ht="60.75" x14ac:dyDescent="0.5">
      <c r="A81" s="217">
        <v>40</v>
      </c>
      <c r="B81" s="218" t="s">
        <v>1036</v>
      </c>
      <c r="C81" s="694">
        <v>500</v>
      </c>
      <c r="D81" s="678">
        <f t="shared" si="5"/>
        <v>500</v>
      </c>
      <c r="E81" s="220" t="s">
        <v>25</v>
      </c>
      <c r="F81" s="217" t="str">
        <f t="shared" si="3"/>
        <v>ร้านเอนกสเตชั่นเนอรี่,160.5 บาท</v>
      </c>
      <c r="G81" s="1155" t="s">
        <v>98</v>
      </c>
      <c r="H81" s="1156">
        <v>160.5</v>
      </c>
      <c r="I81" s="1157" t="str">
        <f t="shared" si="4"/>
        <v>ร้านเอนกสเตชั่นเนอรี่,160.5 บาท</v>
      </c>
      <c r="J81" s="1158" t="s">
        <v>98</v>
      </c>
      <c r="K81" s="223">
        <v>160.5</v>
      </c>
      <c r="L81" s="217" t="s">
        <v>983</v>
      </c>
      <c r="M81" s="118" t="s">
        <v>95</v>
      </c>
      <c r="N81" s="1161" t="s">
        <v>1037</v>
      </c>
      <c r="O81" s="1094"/>
      <c r="P81" s="1080"/>
      <c r="Q81" s="1080"/>
      <c r="R81" s="1080"/>
      <c r="S81" s="1080"/>
      <c r="T81" s="1080"/>
      <c r="U81" s="1080"/>
      <c r="V81" s="1080"/>
      <c r="W81" s="1080"/>
    </row>
    <row r="82" spans="1:23" s="1134" customFormat="1" ht="60.75" x14ac:dyDescent="0.5">
      <c r="A82" s="217">
        <v>41</v>
      </c>
      <c r="B82" s="218" t="s">
        <v>1038</v>
      </c>
      <c r="C82" s="694">
        <v>5100</v>
      </c>
      <c r="D82" s="678">
        <f t="shared" si="5"/>
        <v>5100</v>
      </c>
      <c r="E82" s="220" t="s">
        <v>25</v>
      </c>
      <c r="F82" s="1162" t="str">
        <f t="shared" si="3"/>
        <v>ห้างหุ้นส่วนจำกัด เดอะ สกาย ซิสเต็มส์,5029 บาท</v>
      </c>
      <c r="G82" s="1163" t="s">
        <v>135</v>
      </c>
      <c r="H82" s="1164">
        <v>5029</v>
      </c>
      <c r="I82" s="1165" t="str">
        <f t="shared" si="4"/>
        <v>ห้างหุ้นส่วนจำกัด เดอะ สกาย ซิสเต็มส์,5029 บาท</v>
      </c>
      <c r="J82" s="1158" t="s">
        <v>135</v>
      </c>
      <c r="K82" s="223">
        <v>5029</v>
      </c>
      <c r="L82" s="217" t="s">
        <v>983</v>
      </c>
      <c r="M82" s="118" t="s">
        <v>95</v>
      </c>
      <c r="N82" s="1161" t="s">
        <v>1039</v>
      </c>
      <c r="O82" s="1094"/>
      <c r="P82" s="1080"/>
      <c r="Q82" s="1080"/>
      <c r="R82" s="1080"/>
      <c r="S82" s="1080"/>
      <c r="T82" s="1080"/>
      <c r="U82" s="1080"/>
      <c r="V82" s="1080"/>
      <c r="W82" s="1080"/>
    </row>
    <row r="83" spans="1:23" s="1134" customFormat="1" ht="81" customHeight="1" x14ac:dyDescent="0.5">
      <c r="A83" s="217">
        <v>42</v>
      </c>
      <c r="B83" s="218" t="s">
        <v>1040</v>
      </c>
      <c r="C83" s="694">
        <v>300</v>
      </c>
      <c r="D83" s="678">
        <f t="shared" si="5"/>
        <v>300</v>
      </c>
      <c r="E83" s="220" t="s">
        <v>25</v>
      </c>
      <c r="F83" s="217" t="str">
        <f t="shared" si="3"/>
        <v>ร้านเอนกสเตชั่นเนอรี่,214 บาท</v>
      </c>
      <c r="G83" s="1155" t="s">
        <v>98</v>
      </c>
      <c r="H83" s="1156">
        <v>214</v>
      </c>
      <c r="I83" s="1157" t="str">
        <f t="shared" si="4"/>
        <v>ร้านเอนกสเตชั่นเนอรี่,214 บาท</v>
      </c>
      <c r="J83" s="1158" t="s">
        <v>98</v>
      </c>
      <c r="K83" s="223">
        <v>214</v>
      </c>
      <c r="L83" s="217" t="s">
        <v>983</v>
      </c>
      <c r="M83" s="1181" t="s">
        <v>95</v>
      </c>
      <c r="N83" s="1161" t="s">
        <v>1041</v>
      </c>
      <c r="O83" s="1094"/>
      <c r="P83" s="1080"/>
      <c r="Q83" s="1080"/>
      <c r="R83" s="1080"/>
      <c r="S83" s="1080"/>
      <c r="T83" s="1080"/>
      <c r="U83" s="1080"/>
      <c r="V83" s="1080"/>
      <c r="W83" s="1080"/>
    </row>
    <row r="84" spans="1:23" s="1134" customFormat="1" ht="60.75" x14ac:dyDescent="0.5">
      <c r="A84" s="217">
        <v>43</v>
      </c>
      <c r="B84" s="218" t="s">
        <v>998</v>
      </c>
      <c r="C84" s="694">
        <v>7000</v>
      </c>
      <c r="D84" s="678">
        <f t="shared" si="5"/>
        <v>7000</v>
      </c>
      <c r="E84" s="220" t="s">
        <v>25</v>
      </c>
      <c r="F84" s="217" t="str">
        <f t="shared" si="3"/>
        <v>ร้านเอนกสเตชั่นเนอรี่,6922.9 บาท</v>
      </c>
      <c r="G84" s="1155" t="s">
        <v>98</v>
      </c>
      <c r="H84" s="1156">
        <v>6922.9</v>
      </c>
      <c r="I84" s="1157" t="str">
        <f t="shared" si="4"/>
        <v>ร้านเอนกสเตชั่นเนอรี่,6922.9 บาท</v>
      </c>
      <c r="J84" s="1158" t="s">
        <v>98</v>
      </c>
      <c r="K84" s="223">
        <v>6922.9</v>
      </c>
      <c r="L84" s="217" t="s">
        <v>983</v>
      </c>
      <c r="M84" s="1181" t="s">
        <v>95</v>
      </c>
      <c r="N84" s="1182"/>
      <c r="O84" s="1094"/>
      <c r="P84" s="1080"/>
      <c r="Q84" s="1080"/>
      <c r="R84" s="1080"/>
      <c r="S84" s="1080"/>
      <c r="T84" s="1080"/>
      <c r="U84" s="1080"/>
      <c r="V84" s="1080"/>
      <c r="W84" s="1080"/>
    </row>
    <row r="85" spans="1:23" s="1134" customFormat="1" ht="60.75" x14ac:dyDescent="0.5">
      <c r="A85" s="217">
        <v>44</v>
      </c>
      <c r="B85" s="218" t="s">
        <v>1030</v>
      </c>
      <c r="C85" s="694">
        <v>11000</v>
      </c>
      <c r="D85" s="678">
        <f t="shared" si="5"/>
        <v>11000</v>
      </c>
      <c r="E85" s="220" t="s">
        <v>25</v>
      </c>
      <c r="F85" s="1162" t="str">
        <f t="shared" si="3"/>
        <v>ห.จ.ก. เอ็น.แอล. ซัพพลาย แอนด์อีควิปเม้นท์,10432.5 บาท</v>
      </c>
      <c r="G85" s="1163" t="s">
        <v>982</v>
      </c>
      <c r="H85" s="1164">
        <v>10432.5</v>
      </c>
      <c r="I85" s="1165" t="str">
        <f t="shared" si="4"/>
        <v>ห.จ.ก. เอ็น.แอล. ซัพพลาย แอนด์อีควิปเม้นท์,10432.5 บาท</v>
      </c>
      <c r="J85" s="1158" t="s">
        <v>982</v>
      </c>
      <c r="K85" s="223">
        <v>10432.5</v>
      </c>
      <c r="L85" s="217" t="s">
        <v>983</v>
      </c>
      <c r="M85" s="118" t="s">
        <v>95</v>
      </c>
      <c r="N85" s="1161" t="s">
        <v>1042</v>
      </c>
      <c r="O85" s="1094"/>
      <c r="P85" s="1080"/>
      <c r="Q85" s="1080"/>
      <c r="R85" s="1080"/>
      <c r="S85" s="1080"/>
      <c r="T85" s="1080"/>
      <c r="U85" s="1080"/>
      <c r="V85" s="1080"/>
      <c r="W85" s="1080"/>
    </row>
    <row r="86" spans="1:23" s="1134" customFormat="1" ht="60.75" x14ac:dyDescent="0.5">
      <c r="A86" s="217">
        <v>45</v>
      </c>
      <c r="B86" s="218" t="s">
        <v>1043</v>
      </c>
      <c r="C86" s="694">
        <v>8000</v>
      </c>
      <c r="D86" s="678">
        <f t="shared" si="5"/>
        <v>8000</v>
      </c>
      <c r="E86" s="220" t="s">
        <v>25</v>
      </c>
      <c r="F86" s="217" t="str">
        <f t="shared" si="3"/>
        <v>ร้าน เอ.โอ.ดี ซัพพลาย,8000 บาท</v>
      </c>
      <c r="G86" s="1155" t="s">
        <v>324</v>
      </c>
      <c r="H86" s="1156">
        <v>8000</v>
      </c>
      <c r="I86" s="1157" t="str">
        <f t="shared" si="4"/>
        <v>ร้าน เอ.โอ.ดี ซัพพลาย,8000 บาท</v>
      </c>
      <c r="J86" s="1158" t="s">
        <v>324</v>
      </c>
      <c r="K86" s="223">
        <v>8000</v>
      </c>
      <c r="L86" s="217" t="s">
        <v>983</v>
      </c>
      <c r="M86" s="118" t="s">
        <v>95</v>
      </c>
      <c r="N86" s="1161" t="s">
        <v>1044</v>
      </c>
      <c r="O86" s="1094"/>
      <c r="P86" s="1080"/>
      <c r="Q86" s="1080"/>
      <c r="R86" s="1080"/>
      <c r="S86" s="1080"/>
      <c r="T86" s="1080"/>
      <c r="U86" s="1080"/>
      <c r="V86" s="1080"/>
      <c r="W86" s="1080"/>
    </row>
    <row r="87" spans="1:23" s="1134" customFormat="1" ht="60.75" x14ac:dyDescent="0.5">
      <c r="A87" s="217">
        <v>46</v>
      </c>
      <c r="B87" s="218" t="s">
        <v>1045</v>
      </c>
      <c r="C87" s="694">
        <v>28000</v>
      </c>
      <c r="D87" s="678">
        <f t="shared" si="5"/>
        <v>28000</v>
      </c>
      <c r="E87" s="220" t="s">
        <v>25</v>
      </c>
      <c r="F87" s="217" t="str">
        <f t="shared" si="3"/>
        <v>ร้านเอนกสเตชั่นเนอรี่,27820 บาท</v>
      </c>
      <c r="G87" s="1155" t="s">
        <v>98</v>
      </c>
      <c r="H87" s="1156">
        <v>27820</v>
      </c>
      <c r="I87" s="1157" t="str">
        <f t="shared" si="4"/>
        <v>ร้านเอนกสเตชั่นเนอรี่,27820 บาท</v>
      </c>
      <c r="J87" s="1158" t="s">
        <v>98</v>
      </c>
      <c r="K87" s="223">
        <v>27820</v>
      </c>
      <c r="L87" s="217" t="s">
        <v>983</v>
      </c>
      <c r="M87" s="118" t="s">
        <v>95</v>
      </c>
      <c r="N87" s="1161" t="s">
        <v>1046</v>
      </c>
      <c r="O87" s="1094"/>
      <c r="P87" s="1080"/>
      <c r="Q87" s="1080"/>
      <c r="R87" s="1080"/>
      <c r="S87" s="1080"/>
      <c r="T87" s="1080"/>
      <c r="U87" s="1080"/>
      <c r="V87" s="1080"/>
      <c r="W87" s="1080"/>
    </row>
    <row r="88" spans="1:23" s="1134" customFormat="1" ht="60.75" x14ac:dyDescent="0.5">
      <c r="A88" s="217">
        <v>47</v>
      </c>
      <c r="B88" s="218" t="s">
        <v>985</v>
      </c>
      <c r="C88" s="694">
        <v>2000</v>
      </c>
      <c r="D88" s="678">
        <f t="shared" si="5"/>
        <v>2000</v>
      </c>
      <c r="E88" s="220" t="s">
        <v>25</v>
      </c>
      <c r="F88" s="217" t="str">
        <f t="shared" si="3"/>
        <v>ร้านอาทรพาณิชย์,1979.5 บาท</v>
      </c>
      <c r="G88" s="1155" t="s">
        <v>93</v>
      </c>
      <c r="H88" s="1156">
        <v>1979.5</v>
      </c>
      <c r="I88" s="1157" t="str">
        <f t="shared" si="4"/>
        <v>ร้านอาทรพาณิชย์,1979.5 บาท</v>
      </c>
      <c r="J88" s="1158" t="s">
        <v>93</v>
      </c>
      <c r="K88" s="223">
        <v>1979.5</v>
      </c>
      <c r="L88" s="217" t="s">
        <v>983</v>
      </c>
      <c r="M88" s="118" t="s">
        <v>95</v>
      </c>
      <c r="N88" s="1161" t="s">
        <v>1047</v>
      </c>
      <c r="O88" s="1094"/>
      <c r="P88" s="1080"/>
      <c r="Q88" s="1080"/>
      <c r="R88" s="1080"/>
      <c r="S88" s="1080"/>
      <c r="T88" s="1080"/>
      <c r="U88" s="1080"/>
      <c r="V88" s="1080"/>
      <c r="W88" s="1080"/>
    </row>
    <row r="89" spans="1:23" s="1134" customFormat="1" ht="60.75" x14ac:dyDescent="0.5">
      <c r="A89" s="217">
        <v>48</v>
      </c>
      <c r="B89" s="218" t="s">
        <v>1048</v>
      </c>
      <c r="C89" s="694">
        <v>28000</v>
      </c>
      <c r="D89" s="678">
        <f t="shared" si="5"/>
        <v>28000</v>
      </c>
      <c r="E89" s="220" t="s">
        <v>25</v>
      </c>
      <c r="F89" s="217" t="str">
        <f t="shared" si="3"/>
        <v>ร้านเอนกสเตชั่นเนอรี่,27820 บาท</v>
      </c>
      <c r="G89" s="1155" t="s">
        <v>98</v>
      </c>
      <c r="H89" s="1156">
        <v>27820</v>
      </c>
      <c r="I89" s="1157" t="str">
        <f t="shared" si="4"/>
        <v>ร้านเอนกสเตชั่นเนอรี่,27820 บาท</v>
      </c>
      <c r="J89" s="1158" t="s">
        <v>98</v>
      </c>
      <c r="K89" s="223">
        <v>27820</v>
      </c>
      <c r="L89" s="217" t="s">
        <v>983</v>
      </c>
      <c r="M89" s="118" t="s">
        <v>95</v>
      </c>
      <c r="N89" s="1161" t="s">
        <v>1049</v>
      </c>
      <c r="O89" s="1094"/>
      <c r="P89" s="1080"/>
      <c r="Q89" s="1080"/>
      <c r="R89" s="1080"/>
      <c r="S89" s="1080"/>
      <c r="T89" s="1080"/>
      <c r="U89" s="1080"/>
      <c r="V89" s="1080"/>
      <c r="W89" s="1080"/>
    </row>
    <row r="90" spans="1:23" s="1134" customFormat="1" ht="60.75" x14ac:dyDescent="0.5">
      <c r="A90" s="217">
        <v>49</v>
      </c>
      <c r="B90" s="218" t="s">
        <v>1050</v>
      </c>
      <c r="C90" s="694">
        <v>2000</v>
      </c>
      <c r="D90" s="678">
        <f t="shared" si="5"/>
        <v>2000</v>
      </c>
      <c r="E90" s="220" t="s">
        <v>25</v>
      </c>
      <c r="F90" s="217" t="str">
        <f t="shared" si="3"/>
        <v>ห้างหุ้นส่วนจำกัด เดอะ สกาย ซิสเต็มส์,1926 บาท</v>
      </c>
      <c r="G90" s="1155" t="s">
        <v>135</v>
      </c>
      <c r="H90" s="1156">
        <v>1926</v>
      </c>
      <c r="I90" s="1157" t="str">
        <f t="shared" si="4"/>
        <v>ห้างหุ้นส่วนจำกัด เดอะ สกาย ซิสเต็มส์,1926 บาท</v>
      </c>
      <c r="J90" s="1158" t="s">
        <v>135</v>
      </c>
      <c r="K90" s="223">
        <v>1926</v>
      </c>
      <c r="L90" s="217" t="s">
        <v>983</v>
      </c>
      <c r="M90" s="118" t="s">
        <v>95</v>
      </c>
      <c r="N90" s="1161" t="s">
        <v>1051</v>
      </c>
      <c r="O90" s="1094"/>
      <c r="P90" s="1080"/>
      <c r="Q90" s="1080"/>
      <c r="R90" s="1080"/>
      <c r="S90" s="1080"/>
      <c r="T90" s="1080"/>
      <c r="U90" s="1080"/>
      <c r="V90" s="1080"/>
      <c r="W90" s="1080"/>
    </row>
    <row r="91" spans="1:23" s="1134" customFormat="1" ht="60.75" x14ac:dyDescent="0.5">
      <c r="A91" s="217">
        <v>50</v>
      </c>
      <c r="B91" s="218" t="s">
        <v>1052</v>
      </c>
      <c r="C91" s="694">
        <v>1000</v>
      </c>
      <c r="D91" s="678">
        <f t="shared" si="5"/>
        <v>1000</v>
      </c>
      <c r="E91" s="220" t="s">
        <v>25</v>
      </c>
      <c r="F91" s="217" t="str">
        <f t="shared" si="3"/>
        <v>ร้านเบญจรงค์สวนจตุจักร,890 บาท</v>
      </c>
      <c r="G91" s="1155" t="s">
        <v>433</v>
      </c>
      <c r="H91" s="1156">
        <v>890</v>
      </c>
      <c r="I91" s="1157" t="str">
        <f t="shared" si="4"/>
        <v>ร้านเบญจรงค์สวนจตุจักร,890 บาท</v>
      </c>
      <c r="J91" s="1158" t="s">
        <v>433</v>
      </c>
      <c r="K91" s="223">
        <v>890</v>
      </c>
      <c r="L91" s="217" t="s">
        <v>983</v>
      </c>
      <c r="M91" s="118" t="s">
        <v>95</v>
      </c>
      <c r="N91" s="1161" t="s">
        <v>1053</v>
      </c>
      <c r="O91" s="1094"/>
      <c r="P91" s="1080"/>
      <c r="Q91" s="1080"/>
      <c r="R91" s="1080"/>
      <c r="S91" s="1080"/>
      <c r="T91" s="1080"/>
      <c r="U91" s="1080"/>
      <c r="V91" s="1080"/>
      <c r="W91" s="1080"/>
    </row>
    <row r="92" spans="1:23" s="1134" customFormat="1" ht="60.75" x14ac:dyDescent="0.5">
      <c r="A92" s="217">
        <v>51</v>
      </c>
      <c r="B92" s="218" t="s">
        <v>1054</v>
      </c>
      <c r="C92" s="694">
        <v>500</v>
      </c>
      <c r="D92" s="678">
        <f t="shared" si="5"/>
        <v>500</v>
      </c>
      <c r="E92" s="220" t="s">
        <v>25</v>
      </c>
      <c r="F92" s="217" t="str">
        <f t="shared" si="3"/>
        <v>ร้านเอนกสเตชั่นเนอรี่,428 บาท</v>
      </c>
      <c r="G92" s="1155" t="s">
        <v>98</v>
      </c>
      <c r="H92" s="1156">
        <v>428</v>
      </c>
      <c r="I92" s="1157" t="str">
        <f t="shared" si="4"/>
        <v>ร้านเอนกสเตชั่นเนอรี่,428 บาท</v>
      </c>
      <c r="J92" s="1158" t="s">
        <v>98</v>
      </c>
      <c r="K92" s="223">
        <v>428</v>
      </c>
      <c r="L92" s="217" t="s">
        <v>983</v>
      </c>
      <c r="M92" s="118" t="s">
        <v>95</v>
      </c>
      <c r="N92" s="1161" t="s">
        <v>1055</v>
      </c>
      <c r="O92" s="1094"/>
      <c r="P92" s="1080"/>
      <c r="Q92" s="1080"/>
      <c r="R92" s="1080"/>
      <c r="S92" s="1080"/>
      <c r="T92" s="1080"/>
      <c r="U92" s="1080"/>
      <c r="V92" s="1080"/>
      <c r="W92" s="1080"/>
    </row>
    <row r="93" spans="1:23" s="1134" customFormat="1" ht="98.25" customHeight="1" x14ac:dyDescent="0.5">
      <c r="A93" s="217">
        <v>52</v>
      </c>
      <c r="B93" s="218" t="s">
        <v>847</v>
      </c>
      <c r="C93" s="694">
        <v>800</v>
      </c>
      <c r="D93" s="678">
        <f t="shared" si="5"/>
        <v>800</v>
      </c>
      <c r="E93" s="220" t="s">
        <v>25</v>
      </c>
      <c r="F93" s="217" t="str">
        <f t="shared" si="3"/>
        <v>ร้านเอนกสเตชั่นเนอรี่,770.4 บาท</v>
      </c>
      <c r="G93" s="1155" t="s">
        <v>98</v>
      </c>
      <c r="H93" s="1156">
        <v>770.4</v>
      </c>
      <c r="I93" s="1157" t="str">
        <f t="shared" si="4"/>
        <v>ร้านเอนกสเตชั่นเนอรี่,770.4 บาท</v>
      </c>
      <c r="J93" s="1158" t="s">
        <v>98</v>
      </c>
      <c r="K93" s="223">
        <v>770.4</v>
      </c>
      <c r="L93" s="217" t="s">
        <v>983</v>
      </c>
      <c r="M93" s="118" t="s">
        <v>95</v>
      </c>
      <c r="N93" s="1161" t="s">
        <v>1056</v>
      </c>
      <c r="O93" s="1094"/>
      <c r="P93" s="1080"/>
      <c r="Q93" s="1080"/>
      <c r="R93" s="1080"/>
      <c r="S93" s="1080"/>
      <c r="T93" s="1080"/>
      <c r="U93" s="1080"/>
      <c r="V93" s="1080"/>
      <c r="W93" s="1080"/>
    </row>
    <row r="94" spans="1:23" s="1134" customFormat="1" ht="60.75" x14ac:dyDescent="0.5">
      <c r="A94" s="240">
        <v>53</v>
      </c>
      <c r="B94" s="1172" t="s">
        <v>1057</v>
      </c>
      <c r="C94" s="1173">
        <v>2000</v>
      </c>
      <c r="D94" s="672">
        <f t="shared" si="5"/>
        <v>2000</v>
      </c>
      <c r="E94" s="1174" t="s">
        <v>25</v>
      </c>
      <c r="F94" s="240" t="str">
        <f t="shared" si="3"/>
        <v>ร้านเอนกสเตชั่นเนอรี่,1984.85 บาท</v>
      </c>
      <c r="G94" s="1175" t="s">
        <v>98</v>
      </c>
      <c r="H94" s="1176">
        <v>1984.85</v>
      </c>
      <c r="I94" s="1177" t="str">
        <f t="shared" si="4"/>
        <v>ร้านเอนกสเตชั่นเนอรี่,1984.85 บาท</v>
      </c>
      <c r="J94" s="1178" t="s">
        <v>98</v>
      </c>
      <c r="K94" s="250">
        <v>1984.85</v>
      </c>
      <c r="L94" s="240" t="s">
        <v>983</v>
      </c>
      <c r="M94" s="114" t="s">
        <v>95</v>
      </c>
      <c r="N94" s="1161" t="s">
        <v>1058</v>
      </c>
      <c r="O94" s="1094"/>
      <c r="P94" s="1080"/>
      <c r="Q94" s="1080"/>
      <c r="R94" s="1080"/>
      <c r="S94" s="1080"/>
      <c r="T94" s="1080"/>
      <c r="U94" s="1080"/>
      <c r="V94" s="1080"/>
      <c r="W94" s="1080"/>
    </row>
    <row r="95" spans="1:23" s="1134" customFormat="1" ht="60.75" x14ac:dyDescent="0.5">
      <c r="A95" s="217">
        <v>54</v>
      </c>
      <c r="B95" s="218" t="s">
        <v>1059</v>
      </c>
      <c r="C95" s="694">
        <v>900</v>
      </c>
      <c r="D95" s="678">
        <f t="shared" si="5"/>
        <v>900</v>
      </c>
      <c r="E95" s="220" t="s">
        <v>25</v>
      </c>
      <c r="F95" s="217" t="str">
        <f t="shared" si="3"/>
        <v>ร้านอาทรพาณิชย์,898.8 บาท</v>
      </c>
      <c r="G95" s="1155" t="s">
        <v>93</v>
      </c>
      <c r="H95" s="1156">
        <v>898.8</v>
      </c>
      <c r="I95" s="1157" t="str">
        <f t="shared" si="4"/>
        <v>ร้านอาทรพาณิชย์,898.8 บาท</v>
      </c>
      <c r="J95" s="1158" t="s">
        <v>93</v>
      </c>
      <c r="K95" s="223">
        <v>898.8</v>
      </c>
      <c r="L95" s="217" t="s">
        <v>983</v>
      </c>
      <c r="M95" s="118" t="s">
        <v>95</v>
      </c>
      <c r="N95" s="1161" t="s">
        <v>1060</v>
      </c>
      <c r="O95" s="1094"/>
      <c r="P95" s="1080"/>
      <c r="Q95" s="1080"/>
      <c r="R95" s="1080"/>
      <c r="S95" s="1080"/>
      <c r="T95" s="1080"/>
      <c r="U95" s="1080"/>
      <c r="V95" s="1080"/>
      <c r="W95" s="1080"/>
    </row>
    <row r="96" spans="1:23" ht="40.5" customHeight="1" x14ac:dyDescent="0.5">
      <c r="A96" s="200">
        <v>55</v>
      </c>
      <c r="B96" s="210" t="s">
        <v>1061</v>
      </c>
      <c r="C96" s="695">
        <v>8400</v>
      </c>
      <c r="D96" s="675">
        <f t="shared" si="5"/>
        <v>8400</v>
      </c>
      <c r="E96" s="1183" t="s">
        <v>25</v>
      </c>
      <c r="F96" s="200" t="str">
        <f t="shared" si="3"/>
        <v>ร้าน เอ.โอ.ดี ซัพพลาย,8400 บาท</v>
      </c>
      <c r="G96" s="1167" t="s">
        <v>324</v>
      </c>
      <c r="H96" s="1168">
        <v>8400</v>
      </c>
      <c r="I96" s="1070" t="str">
        <f t="shared" si="4"/>
        <v>ร้าน เอ.โอ.ดี ซัพพลาย,8400 บาท</v>
      </c>
      <c r="J96" s="1169" t="s">
        <v>324</v>
      </c>
      <c r="K96" s="205">
        <v>8400</v>
      </c>
      <c r="L96" s="200" t="s">
        <v>983</v>
      </c>
      <c r="M96" s="309" t="s">
        <v>95</v>
      </c>
      <c r="N96" s="1170" t="s">
        <v>1062</v>
      </c>
      <c r="O96" s="1094"/>
    </row>
    <row r="97" spans="1:23" s="1134" customFormat="1" ht="23.25" x14ac:dyDescent="0.5">
      <c r="A97" s="217"/>
      <c r="B97" s="226"/>
      <c r="C97" s="696"/>
      <c r="D97" s="696"/>
      <c r="E97" s="220"/>
      <c r="F97" s="217"/>
      <c r="G97" s="1184"/>
      <c r="H97" s="1185"/>
      <c r="I97" s="1157"/>
      <c r="J97" s="1186"/>
      <c r="K97" s="696"/>
      <c r="L97" s="217"/>
      <c r="M97" s="311"/>
      <c r="N97" s="1131"/>
      <c r="O97" s="1094"/>
      <c r="P97" s="1080"/>
      <c r="Q97" s="1080"/>
      <c r="R97" s="1080"/>
      <c r="S97" s="1080"/>
      <c r="T97" s="1080"/>
      <c r="U97" s="1080"/>
      <c r="V97" s="1080"/>
      <c r="W97" s="1080"/>
    </row>
    <row r="98" spans="1:23" ht="23.25" x14ac:dyDescent="0.5">
      <c r="A98" s="200">
        <v>56</v>
      </c>
      <c r="B98" s="1187" t="s">
        <v>1063</v>
      </c>
      <c r="C98" s="682">
        <v>17000</v>
      </c>
      <c r="D98" s="682">
        <v>17000</v>
      </c>
      <c r="E98" s="1183" t="s">
        <v>25</v>
      </c>
      <c r="F98" s="200" t="str">
        <f t="shared" si="3"/>
        <v>บริษัท วันแบงคอก9666 จำกัด ,17000 บาท</v>
      </c>
      <c r="G98" s="1188" t="s">
        <v>760</v>
      </c>
      <c r="H98" s="1189">
        <v>17000</v>
      </c>
      <c r="I98" s="1070" t="str">
        <f t="shared" si="4"/>
        <v>บริษัท วันแบงคอก9666 จำกัด ,17000 บาท</v>
      </c>
      <c r="J98" s="1190" t="s">
        <v>760</v>
      </c>
      <c r="K98" s="682">
        <v>17000</v>
      </c>
      <c r="L98" s="200" t="s">
        <v>28</v>
      </c>
      <c r="M98" s="34" t="str">
        <f>+N98</f>
        <v>ใบสั่งจ้าง 58/2568</v>
      </c>
      <c r="N98" s="1191" t="s">
        <v>1064</v>
      </c>
      <c r="O98" s="1094"/>
    </row>
    <row r="99" spans="1:23" ht="23.25" x14ac:dyDescent="0.5">
      <c r="A99" s="200"/>
      <c r="B99" s="1187"/>
      <c r="C99" s="682"/>
      <c r="D99" s="682"/>
      <c r="E99" s="1183"/>
      <c r="F99" s="200"/>
      <c r="G99" s="1188"/>
      <c r="H99" s="1189"/>
      <c r="I99" s="1070"/>
      <c r="J99" s="1190"/>
      <c r="K99" s="682"/>
      <c r="L99" s="200"/>
      <c r="M99" s="58" t="str">
        <f>"ลว. "&amp;N99</f>
        <v>ลว. 5 มี.ค. 68</v>
      </c>
      <c r="N99" s="1126" t="s">
        <v>1065</v>
      </c>
      <c r="O99" s="1094"/>
    </row>
    <row r="100" spans="1:23" s="1134" customFormat="1" ht="23.25" x14ac:dyDescent="0.5">
      <c r="A100" s="217"/>
      <c r="B100" s="700"/>
      <c r="C100" s="701"/>
      <c r="D100" s="701"/>
      <c r="E100" s="220"/>
      <c r="F100" s="217"/>
      <c r="G100" s="1192"/>
      <c r="H100" s="1193"/>
      <c r="I100" s="1157"/>
      <c r="J100" s="1194"/>
      <c r="K100" s="701"/>
      <c r="L100" s="217"/>
      <c r="M100" s="226"/>
      <c r="N100" s="1137"/>
      <c r="O100" s="1094"/>
      <c r="P100" s="1080"/>
      <c r="Q100" s="1080"/>
      <c r="R100" s="1080"/>
      <c r="S100" s="1080"/>
      <c r="T100" s="1080"/>
      <c r="U100" s="1080"/>
      <c r="V100" s="1080"/>
      <c r="W100" s="1080"/>
    </row>
    <row r="101" spans="1:23" ht="40.5" x14ac:dyDescent="0.5">
      <c r="A101" s="200">
        <v>57</v>
      </c>
      <c r="B101" s="697" t="s">
        <v>1066</v>
      </c>
      <c r="C101" s="682">
        <v>169800</v>
      </c>
      <c r="D101" s="682">
        <v>169800</v>
      </c>
      <c r="E101" s="1183" t="s">
        <v>25</v>
      </c>
      <c r="F101" s="1195" t="str">
        <f t="shared" si="3"/>
        <v>บริษัท โชคพรชัย คอนสตรั๊คชั่น จำกัด,169600 บาท</v>
      </c>
      <c r="G101" s="1196" t="s">
        <v>800</v>
      </c>
      <c r="H101" s="1197">
        <v>169600</v>
      </c>
      <c r="I101" s="1198" t="str">
        <f t="shared" si="4"/>
        <v>บริษัท โชคพรชัย คอนสตรั๊คชั่น จำกัด,169600 บาท</v>
      </c>
      <c r="J101" s="1190" t="s">
        <v>800</v>
      </c>
      <c r="K101" s="1199">
        <v>169600</v>
      </c>
      <c r="L101" s="200" t="s">
        <v>28</v>
      </c>
      <c r="M101" s="34" t="str">
        <f>+N101</f>
        <v>ใบสั่งจ้าง 62/2568</v>
      </c>
      <c r="N101" s="1126" t="s">
        <v>1067</v>
      </c>
      <c r="O101" s="1094"/>
    </row>
    <row r="102" spans="1:23" ht="23.25" x14ac:dyDescent="0.5">
      <c r="A102" s="200"/>
      <c r="B102" s="1187"/>
      <c r="C102" s="1199"/>
      <c r="D102" s="682"/>
      <c r="E102" s="1183"/>
      <c r="F102" s="200"/>
      <c r="G102" s="1188"/>
      <c r="H102" s="1200"/>
      <c r="I102" s="1070"/>
      <c r="J102" s="1190"/>
      <c r="K102" s="1199"/>
      <c r="L102" s="200"/>
      <c r="M102" s="58" t="str">
        <f>"ลว. "&amp;N102</f>
        <v>ลว. 17 มี.ค. 68</v>
      </c>
      <c r="N102" s="1126" t="s">
        <v>1068</v>
      </c>
      <c r="O102" s="1094"/>
    </row>
    <row r="103" spans="1:23" s="1134" customFormat="1" ht="23.25" x14ac:dyDescent="0.5">
      <c r="A103" s="217"/>
      <c r="B103" s="700"/>
      <c r="C103" s="1201"/>
      <c r="D103" s="1201"/>
      <c r="E103" s="220"/>
      <c r="F103" s="217"/>
      <c r="G103" s="1192"/>
      <c r="H103" s="1202"/>
      <c r="I103" s="1157"/>
      <c r="J103" s="1194"/>
      <c r="K103" s="1201"/>
      <c r="L103" s="217"/>
      <c r="M103" s="226"/>
      <c r="N103" s="1137"/>
      <c r="O103" s="1094"/>
      <c r="P103" s="1080"/>
      <c r="Q103" s="1080"/>
      <c r="R103" s="1080"/>
      <c r="S103" s="1080"/>
      <c r="T103" s="1080"/>
      <c r="U103" s="1080"/>
      <c r="V103" s="1080"/>
      <c r="W103" s="1080"/>
    </row>
    <row r="104" spans="1:23" ht="23.25" x14ac:dyDescent="0.5">
      <c r="A104" s="200">
        <v>58</v>
      </c>
      <c r="B104" s="1187" t="s">
        <v>1069</v>
      </c>
      <c r="C104" s="675">
        <v>16000</v>
      </c>
      <c r="D104" s="675">
        <v>16000</v>
      </c>
      <c r="E104" s="1183" t="s">
        <v>25</v>
      </c>
      <c r="F104" s="200" t="str">
        <f t="shared" si="3"/>
        <v>นายนรินทร์ ความหมั่น,16000 บาท</v>
      </c>
      <c r="G104" s="1188" t="s">
        <v>1070</v>
      </c>
      <c r="H104" s="1168">
        <v>16000</v>
      </c>
      <c r="I104" s="1070" t="str">
        <f t="shared" si="4"/>
        <v>นายนรินทร์ ความหมั่น,16000 บาท</v>
      </c>
      <c r="J104" s="1190" t="s">
        <v>1070</v>
      </c>
      <c r="K104" s="675">
        <v>16000</v>
      </c>
      <c r="L104" s="200" t="s">
        <v>28</v>
      </c>
      <c r="M104" s="58" t="str">
        <f>+N104</f>
        <v>ใบสั่งจ้าง 68/2568</v>
      </c>
      <c r="N104" s="1203" t="s">
        <v>1071</v>
      </c>
      <c r="O104" s="1094"/>
    </row>
    <row r="105" spans="1:23" ht="23.25" x14ac:dyDescent="0.5">
      <c r="A105" s="200"/>
      <c r="B105" s="1204"/>
      <c r="C105" s="675"/>
      <c r="D105" s="675"/>
      <c r="E105" s="1183"/>
      <c r="F105" s="200"/>
      <c r="G105" s="1167"/>
      <c r="H105" s="1168"/>
      <c r="I105" s="1070"/>
      <c r="J105" s="1205"/>
      <c r="K105" s="205"/>
      <c r="L105" s="200"/>
      <c r="M105" s="58" t="str">
        <f>"ลว. "&amp;N105</f>
        <v>ลว. 25 มี.ค. 68</v>
      </c>
      <c r="N105" s="1126" t="s">
        <v>1072</v>
      </c>
      <c r="O105" s="1094"/>
    </row>
    <row r="106" spans="1:23" s="1134" customFormat="1" ht="49.5" customHeight="1" x14ac:dyDescent="0.5">
      <c r="A106" s="217"/>
      <c r="B106" s="699"/>
      <c r="C106" s="1201"/>
      <c r="D106" s="1201"/>
      <c r="E106" s="220"/>
      <c r="F106" s="217"/>
      <c r="G106" s="1192"/>
      <c r="H106" s="1202"/>
      <c r="I106" s="1157"/>
      <c r="J106" s="1194"/>
      <c r="K106" s="1201"/>
      <c r="L106" s="217"/>
      <c r="M106" s="226"/>
      <c r="N106" s="1206"/>
      <c r="O106" s="1094"/>
      <c r="P106" s="1080"/>
      <c r="Q106" s="1080"/>
      <c r="R106" s="1080"/>
      <c r="S106" s="1080"/>
      <c r="T106" s="1080"/>
      <c r="U106" s="1080"/>
      <c r="V106" s="1080"/>
      <c r="W106" s="1080"/>
    </row>
    <row r="107" spans="1:23" ht="23.25" x14ac:dyDescent="0.5">
      <c r="A107" s="235">
        <v>59</v>
      </c>
      <c r="B107" s="1207" t="s">
        <v>1073</v>
      </c>
      <c r="C107" s="1208">
        <v>16000</v>
      </c>
      <c r="D107" s="1208">
        <v>16000</v>
      </c>
      <c r="E107" s="1209" t="s">
        <v>25</v>
      </c>
      <c r="F107" s="235" t="str">
        <f t="shared" si="3"/>
        <v>หจก.เอ๋ทีม ทรานสปอร์ต,16000 บาท</v>
      </c>
      <c r="G107" s="1210" t="s">
        <v>1074</v>
      </c>
      <c r="H107" s="1211">
        <v>16000</v>
      </c>
      <c r="I107" s="1212" t="str">
        <f t="shared" si="4"/>
        <v>หจก.เอ๋ทีม ทรานสปอร์ต,16000 บาท</v>
      </c>
      <c r="J107" s="1213" t="s">
        <v>1074</v>
      </c>
      <c r="K107" s="1208">
        <v>16000</v>
      </c>
      <c r="L107" s="235" t="s">
        <v>28</v>
      </c>
      <c r="M107" s="34" t="str">
        <f>+N107</f>
        <v>ใบสั่งจ้าง 71/2568</v>
      </c>
      <c r="N107" s="1126" t="s">
        <v>1075</v>
      </c>
      <c r="O107" s="1094"/>
    </row>
    <row r="108" spans="1:23" ht="23.25" x14ac:dyDescent="0.5">
      <c r="A108" s="200"/>
      <c r="B108" s="210"/>
      <c r="C108" s="675"/>
      <c r="D108" s="675"/>
      <c r="E108" s="1183"/>
      <c r="F108" s="200"/>
      <c r="G108" s="1167"/>
      <c r="H108" s="1168"/>
      <c r="I108" s="1070"/>
      <c r="J108" s="1205"/>
      <c r="K108" s="205"/>
      <c r="L108" s="200"/>
      <c r="M108" s="58" t="str">
        <f>"ลว. "&amp;N108</f>
        <v xml:space="preserve">ลว. 28 มี.ค. 68 </v>
      </c>
      <c r="N108" s="1126" t="s">
        <v>1076</v>
      </c>
      <c r="O108" s="1094"/>
    </row>
    <row r="109" spans="1:23" s="1134" customFormat="1" ht="23.25" x14ac:dyDescent="0.5">
      <c r="A109" s="217"/>
      <c r="B109" s="699"/>
      <c r="C109" s="1201"/>
      <c r="D109" s="1201"/>
      <c r="E109" s="220"/>
      <c r="F109" s="217"/>
      <c r="G109" s="1192"/>
      <c r="H109" s="1202"/>
      <c r="I109" s="1157"/>
      <c r="J109" s="1194"/>
      <c r="K109" s="1201"/>
      <c r="L109" s="217"/>
      <c r="M109" s="226"/>
      <c r="N109" s="1214"/>
      <c r="O109" s="1094"/>
      <c r="P109" s="1080"/>
      <c r="Q109" s="1080"/>
      <c r="R109" s="1080"/>
      <c r="S109" s="1080"/>
      <c r="T109" s="1080"/>
      <c r="U109" s="1080"/>
      <c r="V109" s="1080"/>
      <c r="W109" s="1080"/>
    </row>
    <row r="110" spans="1:23" ht="40.5" x14ac:dyDescent="0.5">
      <c r="A110" s="211">
        <v>60</v>
      </c>
      <c r="B110" s="697" t="s">
        <v>1077</v>
      </c>
      <c r="C110" s="682">
        <v>1050000</v>
      </c>
      <c r="D110" s="682">
        <v>1050000</v>
      </c>
      <c r="E110" s="1215" t="s">
        <v>68</v>
      </c>
      <c r="F110" s="200" t="str">
        <f t="shared" si="3"/>
        <v>บริษัท แบง - อัพ โปรดักส์ จำกัด ,795000 บาท</v>
      </c>
      <c r="G110" s="1188" t="s">
        <v>1078</v>
      </c>
      <c r="H110" s="1189">
        <v>795000</v>
      </c>
      <c r="I110" s="1070" t="str">
        <f t="shared" si="4"/>
        <v>บริษัท แบง - อัพ โปรดักส์ จำกัด ,795000 บาท</v>
      </c>
      <c r="J110" s="1190" t="s">
        <v>1078</v>
      </c>
      <c r="K110" s="682">
        <v>795000</v>
      </c>
      <c r="L110" s="200" t="s">
        <v>28</v>
      </c>
      <c r="M110" s="58" t="str">
        <f>+N110</f>
        <v>ส.58/2568</v>
      </c>
      <c r="N110" s="1191" t="s">
        <v>1079</v>
      </c>
      <c r="O110" s="1094"/>
    </row>
    <row r="111" spans="1:23" ht="23.25" x14ac:dyDescent="0.5">
      <c r="A111" s="211"/>
      <c r="B111" s="697"/>
      <c r="C111" s="1199"/>
      <c r="D111" s="1199"/>
      <c r="E111" s="1183"/>
      <c r="F111" s="200"/>
      <c r="G111" s="1188"/>
      <c r="H111" s="1200"/>
      <c r="I111" s="1070"/>
      <c r="J111" s="1190"/>
      <c r="K111" s="1199"/>
      <c r="L111" s="200"/>
      <c r="M111" s="58" t="str">
        <f>"ลว. "&amp;N111</f>
        <v>ลว. 7 มี.ค. 68</v>
      </c>
      <c r="N111" s="1146" t="s">
        <v>1080</v>
      </c>
      <c r="O111" s="1094"/>
    </row>
    <row r="112" spans="1:23" s="1134" customFormat="1" ht="23.25" x14ac:dyDescent="0.5">
      <c r="A112" s="248"/>
      <c r="B112" s="699"/>
      <c r="C112" s="1216"/>
      <c r="D112" s="1216"/>
      <c r="E112" s="1217"/>
      <c r="F112" s="217"/>
      <c r="G112" s="1192"/>
      <c r="H112" s="1192"/>
      <c r="I112" s="1157"/>
      <c r="J112" s="1194"/>
      <c r="K112" s="699"/>
      <c r="L112" s="248"/>
      <c r="M112" s="1218"/>
      <c r="N112" s="1214"/>
      <c r="O112" s="1094"/>
      <c r="P112" s="1080"/>
      <c r="Q112" s="1080"/>
      <c r="R112" s="1080"/>
      <c r="S112" s="1080"/>
      <c r="T112" s="1080"/>
      <c r="U112" s="1080"/>
      <c r="V112" s="1080"/>
      <c r="W112" s="1080"/>
    </row>
    <row r="113" spans="1:23" ht="81" hidden="1" customHeight="1" x14ac:dyDescent="0.5">
      <c r="A113" s="200">
        <v>52</v>
      </c>
      <c r="B113" s="229" t="s">
        <v>929</v>
      </c>
      <c r="C113" s="62">
        <v>1710</v>
      </c>
      <c r="D113" s="62">
        <f>+C113</f>
        <v>1710</v>
      </c>
      <c r="E113" s="1183" t="s">
        <v>25</v>
      </c>
      <c r="F113" s="200" t="str">
        <f t="shared" si="3"/>
        <v>นายสมศักดิ์ รอบรู้,1710 บาท</v>
      </c>
      <c r="G113" s="1219" t="s">
        <v>283</v>
      </c>
      <c r="H113" s="712">
        <v>1710</v>
      </c>
      <c r="I113" s="1070" t="str">
        <f t="shared" si="4"/>
        <v>นายสมศักดิ์ รอบรู้,1710 บาท</v>
      </c>
      <c r="J113" s="1220" t="s">
        <v>283</v>
      </c>
      <c r="K113" s="62">
        <v>1710</v>
      </c>
      <c r="L113" s="200" t="s">
        <v>28</v>
      </c>
      <c r="M113" s="310" t="s">
        <v>95</v>
      </c>
      <c r="N113" s="1221" t="s">
        <v>284</v>
      </c>
      <c r="O113" s="1094"/>
    </row>
    <row r="114" spans="1:23" ht="23.25" hidden="1" x14ac:dyDescent="0.5">
      <c r="A114" s="200"/>
      <c r="B114" s="229" t="s">
        <v>322</v>
      </c>
      <c r="C114" s="22"/>
      <c r="D114" s="62"/>
      <c r="E114" s="267"/>
      <c r="F114" s="200"/>
      <c r="G114" s="1222"/>
      <c r="H114" s="722"/>
      <c r="I114" s="1070"/>
      <c r="J114" s="1223"/>
      <c r="K114" s="22"/>
      <c r="L114" s="234"/>
      <c r="M114" s="310"/>
      <c r="N114" s="1224"/>
      <c r="O114" s="1094"/>
    </row>
    <row r="115" spans="1:23" s="1134" customFormat="1" ht="23.25" hidden="1" x14ac:dyDescent="0.5">
      <c r="A115" s="217"/>
      <c r="B115" s="238"/>
      <c r="C115" s="239"/>
      <c r="D115" s="50"/>
      <c r="E115" s="272"/>
      <c r="F115" s="217"/>
      <c r="G115" s="1225"/>
      <c r="H115" s="725"/>
      <c r="I115" s="1157"/>
      <c r="J115" s="1226"/>
      <c r="K115" s="239"/>
      <c r="L115" s="238"/>
      <c r="M115" s="311"/>
      <c r="N115" s="1227"/>
      <c r="O115" s="1094"/>
      <c r="P115" s="1080"/>
      <c r="Q115" s="1080"/>
      <c r="R115" s="1080"/>
      <c r="S115" s="1080"/>
      <c r="T115" s="1080"/>
      <c r="U115" s="1080"/>
      <c r="V115" s="1080"/>
      <c r="W115" s="1080"/>
    </row>
    <row r="116" spans="1:23" ht="23.25" x14ac:dyDescent="0.5">
      <c r="A116" s="200">
        <v>61</v>
      </c>
      <c r="B116" s="229" t="s">
        <v>1081</v>
      </c>
      <c r="C116" s="62">
        <v>3210</v>
      </c>
      <c r="D116" s="62">
        <f t="shared" ref="D116:D177" si="6">+C116</f>
        <v>3210</v>
      </c>
      <c r="E116" s="1183" t="s">
        <v>25</v>
      </c>
      <c r="F116" s="200" t="str">
        <f t="shared" si="3"/>
        <v>บริษัท ธนสรณ์วิศวกรรม จำกัด,3210 บาท</v>
      </c>
      <c r="G116" s="1219" t="s">
        <v>105</v>
      </c>
      <c r="H116" s="712">
        <v>3210</v>
      </c>
      <c r="I116" s="1070" t="str">
        <f t="shared" si="4"/>
        <v>บริษัท ธนสรณ์วิศวกรรม จำกัด,3210 บาท</v>
      </c>
      <c r="J116" s="1220" t="s">
        <v>105</v>
      </c>
      <c r="K116" s="62">
        <v>3210</v>
      </c>
      <c r="L116" s="200" t="s">
        <v>28</v>
      </c>
      <c r="M116" s="310" t="s">
        <v>95</v>
      </c>
      <c r="N116" s="1221" t="s">
        <v>1082</v>
      </c>
      <c r="O116" s="1094"/>
    </row>
    <row r="117" spans="1:23" ht="23.25" x14ac:dyDescent="0.5">
      <c r="A117" s="200"/>
      <c r="B117" s="229"/>
      <c r="C117" s="22"/>
      <c r="D117" s="62"/>
      <c r="E117" s="267"/>
      <c r="F117" s="200"/>
      <c r="G117" s="1222"/>
      <c r="H117" s="722"/>
      <c r="I117" s="1070"/>
      <c r="J117" s="1223"/>
      <c r="K117" s="22"/>
      <c r="L117" s="234"/>
      <c r="M117" s="310"/>
      <c r="N117" s="1224"/>
      <c r="O117" s="1094"/>
    </row>
    <row r="118" spans="1:23" s="1134" customFormat="1" ht="23.25" x14ac:dyDescent="0.5">
      <c r="A118" s="217"/>
      <c r="B118" s="238"/>
      <c r="C118" s="239"/>
      <c r="D118" s="50"/>
      <c r="E118" s="272"/>
      <c r="F118" s="217"/>
      <c r="G118" s="1225"/>
      <c r="H118" s="725"/>
      <c r="I118" s="1157"/>
      <c r="J118" s="1226"/>
      <c r="K118" s="239"/>
      <c r="L118" s="238"/>
      <c r="M118" s="311"/>
      <c r="N118" s="1227"/>
      <c r="O118" s="1094"/>
      <c r="P118" s="1080"/>
      <c r="Q118" s="1080"/>
      <c r="R118" s="1080"/>
      <c r="S118" s="1080"/>
      <c r="T118" s="1080"/>
      <c r="U118" s="1080"/>
      <c r="V118" s="1080"/>
      <c r="W118" s="1080"/>
    </row>
    <row r="119" spans="1:23" ht="23.25" x14ac:dyDescent="0.5">
      <c r="A119" s="200">
        <v>62</v>
      </c>
      <c r="B119" s="229" t="s">
        <v>731</v>
      </c>
      <c r="C119" s="62">
        <v>1600</v>
      </c>
      <c r="D119" s="62">
        <f t="shared" si="6"/>
        <v>1600</v>
      </c>
      <c r="E119" s="1183" t="s">
        <v>25</v>
      </c>
      <c r="F119" s="200" t="str">
        <f t="shared" si="3"/>
        <v>ร้าน เอ.โอ.ดี ซัพพลาย,1600 บาท</v>
      </c>
      <c r="G119" s="1219" t="s">
        <v>324</v>
      </c>
      <c r="H119" s="712">
        <v>1600</v>
      </c>
      <c r="I119" s="1070" t="str">
        <f t="shared" si="4"/>
        <v>ร้าน เอ.โอ.ดี ซัพพลาย,1600 บาท</v>
      </c>
      <c r="J119" s="1220" t="s">
        <v>324</v>
      </c>
      <c r="K119" s="62">
        <v>1600</v>
      </c>
      <c r="L119" s="200" t="s">
        <v>28</v>
      </c>
      <c r="M119" s="310" t="s">
        <v>95</v>
      </c>
      <c r="N119" s="1221" t="s">
        <v>1083</v>
      </c>
      <c r="O119" s="1094"/>
    </row>
    <row r="120" spans="1:23" ht="23.25" x14ac:dyDescent="0.5">
      <c r="A120" s="200"/>
      <c r="B120" s="229"/>
      <c r="C120" s="22"/>
      <c r="D120" s="62"/>
      <c r="E120" s="267"/>
      <c r="F120" s="200"/>
      <c r="G120" s="1222"/>
      <c r="H120" s="722"/>
      <c r="I120" s="1070"/>
      <c r="J120" s="1223"/>
      <c r="K120" s="22"/>
      <c r="L120" s="234"/>
      <c r="M120" s="310"/>
      <c r="N120" s="1224"/>
      <c r="O120" s="1094"/>
    </row>
    <row r="121" spans="1:23" s="1134" customFormat="1" ht="23.25" x14ac:dyDescent="0.5">
      <c r="A121" s="217"/>
      <c r="B121" s="238"/>
      <c r="C121" s="239"/>
      <c r="D121" s="50"/>
      <c r="E121" s="272"/>
      <c r="F121" s="217"/>
      <c r="G121" s="1225"/>
      <c r="H121" s="725"/>
      <c r="I121" s="1157"/>
      <c r="J121" s="1226"/>
      <c r="K121" s="239"/>
      <c r="L121" s="238"/>
      <c r="M121" s="311"/>
      <c r="N121" s="1227"/>
      <c r="O121" s="1094"/>
      <c r="P121" s="1080"/>
      <c r="Q121" s="1080"/>
      <c r="R121" s="1080"/>
      <c r="S121" s="1080"/>
      <c r="T121" s="1080"/>
      <c r="U121" s="1080"/>
      <c r="V121" s="1080"/>
      <c r="W121" s="1080"/>
    </row>
    <row r="122" spans="1:23" ht="23.25" x14ac:dyDescent="0.5">
      <c r="A122" s="200">
        <v>63</v>
      </c>
      <c r="B122" s="229" t="s">
        <v>1084</v>
      </c>
      <c r="C122" s="62">
        <v>3745</v>
      </c>
      <c r="D122" s="62">
        <f t="shared" si="6"/>
        <v>3745</v>
      </c>
      <c r="E122" s="1183" t="s">
        <v>25</v>
      </c>
      <c r="F122" s="200" t="str">
        <f t="shared" si="3"/>
        <v>บริษัท ธนสรณ์วิศวกรรม จำกัด,3745 บาท</v>
      </c>
      <c r="G122" s="1219" t="s">
        <v>105</v>
      </c>
      <c r="H122" s="712">
        <v>3745</v>
      </c>
      <c r="I122" s="1070" t="str">
        <f t="shared" si="4"/>
        <v>บริษัท ธนสรณ์วิศวกรรม จำกัด,3745 บาท</v>
      </c>
      <c r="J122" s="1220" t="s">
        <v>105</v>
      </c>
      <c r="K122" s="62">
        <v>3745</v>
      </c>
      <c r="L122" s="200" t="s">
        <v>28</v>
      </c>
      <c r="M122" s="310" t="s">
        <v>95</v>
      </c>
      <c r="N122" s="1221" t="s">
        <v>1085</v>
      </c>
      <c r="O122" s="1094"/>
    </row>
    <row r="123" spans="1:23" ht="23.25" x14ac:dyDescent="0.5">
      <c r="A123" s="200"/>
      <c r="B123" s="229"/>
      <c r="C123" s="62"/>
      <c r="D123" s="62"/>
      <c r="E123" s="1183"/>
      <c r="F123" s="200"/>
      <c r="G123" s="1219"/>
      <c r="H123" s="712"/>
      <c r="I123" s="1070"/>
      <c r="J123" s="1220"/>
      <c r="K123" s="62"/>
      <c r="L123" s="200"/>
      <c r="M123" s="310"/>
      <c r="N123" s="1221"/>
      <c r="O123" s="1094"/>
    </row>
    <row r="124" spans="1:23" s="1134" customFormat="1" ht="23.25" x14ac:dyDescent="0.5">
      <c r="A124" s="217"/>
      <c r="B124" s="238"/>
      <c r="C124" s="239"/>
      <c r="D124" s="50"/>
      <c r="E124" s="272"/>
      <c r="F124" s="217"/>
      <c r="G124" s="1225"/>
      <c r="H124" s="725"/>
      <c r="I124" s="1157"/>
      <c r="J124" s="1226"/>
      <c r="K124" s="239"/>
      <c r="L124" s="238"/>
      <c r="M124" s="311"/>
      <c r="N124" s="1227"/>
      <c r="O124" s="1094"/>
      <c r="P124" s="1080"/>
      <c r="Q124" s="1080"/>
      <c r="R124" s="1080"/>
      <c r="S124" s="1080"/>
      <c r="T124" s="1080"/>
      <c r="U124" s="1080"/>
      <c r="V124" s="1080"/>
      <c r="W124" s="1080"/>
    </row>
    <row r="125" spans="1:23" ht="23.25" x14ac:dyDescent="0.5">
      <c r="A125" s="200">
        <v>64</v>
      </c>
      <c r="B125" s="229" t="s">
        <v>731</v>
      </c>
      <c r="C125" s="62">
        <v>800</v>
      </c>
      <c r="D125" s="62">
        <f t="shared" si="6"/>
        <v>800</v>
      </c>
      <c r="E125" s="1183" t="s">
        <v>25</v>
      </c>
      <c r="F125" s="200" t="str">
        <f t="shared" si="3"/>
        <v>ร้าน เอ.โอ.ดี ซัพพลาย,800 บาท</v>
      </c>
      <c r="G125" s="1219" t="s">
        <v>324</v>
      </c>
      <c r="H125" s="712">
        <v>800</v>
      </c>
      <c r="I125" s="1070" t="str">
        <f t="shared" si="4"/>
        <v>ร้าน เอ.โอ.ดี ซัพพลาย,800 บาท</v>
      </c>
      <c r="J125" s="1220" t="s">
        <v>324</v>
      </c>
      <c r="K125" s="62">
        <v>800</v>
      </c>
      <c r="L125" s="200" t="s">
        <v>28</v>
      </c>
      <c r="M125" s="310" t="s">
        <v>95</v>
      </c>
      <c r="N125" s="1221" t="s">
        <v>1086</v>
      </c>
      <c r="O125" s="1094"/>
    </row>
    <row r="126" spans="1:23" ht="23.25" x14ac:dyDescent="0.5">
      <c r="A126" s="200"/>
      <c r="B126" s="229"/>
      <c r="C126" s="22"/>
      <c r="D126" s="62"/>
      <c r="E126" s="267"/>
      <c r="F126" s="200"/>
      <c r="G126" s="1222"/>
      <c r="H126" s="722"/>
      <c r="I126" s="1070"/>
      <c r="J126" s="1223"/>
      <c r="K126" s="22"/>
      <c r="L126" s="234"/>
      <c r="M126" s="310"/>
      <c r="N126" s="1224"/>
      <c r="O126" s="1094"/>
    </row>
    <row r="127" spans="1:23" s="1134" customFormat="1" ht="23.25" x14ac:dyDescent="0.5">
      <c r="A127" s="217"/>
      <c r="B127" s="238"/>
      <c r="C127" s="239"/>
      <c r="D127" s="50"/>
      <c r="E127" s="272"/>
      <c r="F127" s="217"/>
      <c r="G127" s="1225"/>
      <c r="H127" s="725"/>
      <c r="I127" s="1157"/>
      <c r="J127" s="1226"/>
      <c r="K127" s="239"/>
      <c r="L127" s="238"/>
      <c r="M127" s="311"/>
      <c r="N127" s="1227"/>
      <c r="O127" s="1094"/>
      <c r="P127" s="1080"/>
      <c r="Q127" s="1080"/>
      <c r="R127" s="1080"/>
      <c r="S127" s="1080"/>
      <c r="T127" s="1080"/>
      <c r="U127" s="1080"/>
      <c r="V127" s="1080"/>
      <c r="W127" s="1080"/>
    </row>
    <row r="128" spans="1:23" ht="23.25" x14ac:dyDescent="0.5">
      <c r="A128" s="200">
        <v>65</v>
      </c>
      <c r="B128" s="229" t="s">
        <v>1087</v>
      </c>
      <c r="C128" s="62">
        <v>4098.1000000000004</v>
      </c>
      <c r="D128" s="62">
        <f t="shared" si="6"/>
        <v>4098.1000000000004</v>
      </c>
      <c r="E128" s="1183" t="s">
        <v>25</v>
      </c>
      <c r="F128" s="200" t="str">
        <f t="shared" si="3"/>
        <v>บริษัท ธีร์ บิสิเนส ซัพพลาย,4098.1 บาท</v>
      </c>
      <c r="G128" s="1219" t="s">
        <v>1088</v>
      </c>
      <c r="H128" s="712">
        <v>4098.1000000000004</v>
      </c>
      <c r="I128" s="1070" t="str">
        <f t="shared" si="4"/>
        <v>บริษัท ธีร์ บิสิเนส ซัพพลาย,4098.1 บาท</v>
      </c>
      <c r="J128" s="1220" t="s">
        <v>1088</v>
      </c>
      <c r="K128" s="62">
        <v>4098.1000000000004</v>
      </c>
      <c r="L128" s="200" t="s">
        <v>28</v>
      </c>
      <c r="M128" s="310" t="s">
        <v>95</v>
      </c>
      <c r="N128" s="1221" t="s">
        <v>1089</v>
      </c>
      <c r="O128" s="1094"/>
    </row>
    <row r="129" spans="1:23" ht="23.25" customHeight="1" x14ac:dyDescent="0.5">
      <c r="A129" s="200"/>
      <c r="B129" s="229"/>
      <c r="C129" s="22"/>
      <c r="D129" s="62"/>
      <c r="E129" s="267"/>
      <c r="F129" s="200" t="str">
        <f t="shared" si="3"/>
        <v>จำกัด (สำนักงานใหญ่), บาท</v>
      </c>
      <c r="G129" s="1219" t="s">
        <v>276</v>
      </c>
      <c r="H129" s="722"/>
      <c r="I129" s="1070" t="str">
        <f t="shared" si="4"/>
        <v>จำกัด (สำนักงานใหญ่), บาท</v>
      </c>
      <c r="J129" s="1220" t="s">
        <v>276</v>
      </c>
      <c r="K129" s="22"/>
      <c r="L129" s="234"/>
      <c r="M129" s="310"/>
      <c r="N129" s="1224"/>
      <c r="O129" s="1094"/>
    </row>
    <row r="130" spans="1:23" s="1134" customFormat="1" ht="23.25" x14ac:dyDescent="0.5">
      <c r="A130" s="217"/>
      <c r="B130" s="238"/>
      <c r="C130" s="239"/>
      <c r="D130" s="50"/>
      <c r="E130" s="272"/>
      <c r="F130" s="217"/>
      <c r="G130" s="1225"/>
      <c r="H130" s="725"/>
      <c r="I130" s="1157"/>
      <c r="J130" s="1226"/>
      <c r="K130" s="239"/>
      <c r="L130" s="238"/>
      <c r="M130" s="311"/>
      <c r="N130" s="1227"/>
      <c r="O130" s="1094"/>
      <c r="P130" s="1080"/>
      <c r="Q130" s="1080"/>
      <c r="R130" s="1080"/>
      <c r="S130" s="1080"/>
      <c r="T130" s="1080"/>
      <c r="U130" s="1080"/>
      <c r="V130" s="1080"/>
      <c r="W130" s="1080"/>
    </row>
    <row r="131" spans="1:23" ht="23.25" x14ac:dyDescent="0.5">
      <c r="A131" s="200">
        <v>66</v>
      </c>
      <c r="B131" s="229" t="s">
        <v>335</v>
      </c>
      <c r="C131" s="62">
        <v>1284</v>
      </c>
      <c r="D131" s="62">
        <f t="shared" si="6"/>
        <v>1284</v>
      </c>
      <c r="E131" s="1183" t="s">
        <v>25</v>
      </c>
      <c r="F131" s="200" t="str">
        <f t="shared" si="3"/>
        <v>บริษัท ธนสรณ์วิศวกรรม จำกัด,1284 บาท</v>
      </c>
      <c r="G131" s="1219" t="s">
        <v>105</v>
      </c>
      <c r="H131" s="712">
        <v>1284</v>
      </c>
      <c r="I131" s="1070" t="str">
        <f t="shared" si="4"/>
        <v>บริษัท ธนสรณ์วิศวกรรม จำกัด,1284 บาท</v>
      </c>
      <c r="J131" s="1220" t="s">
        <v>105</v>
      </c>
      <c r="K131" s="62">
        <v>1284</v>
      </c>
      <c r="L131" s="200" t="s">
        <v>28</v>
      </c>
      <c r="M131" s="310" t="s">
        <v>95</v>
      </c>
      <c r="N131" s="1221" t="s">
        <v>1090</v>
      </c>
      <c r="O131" s="1094"/>
    </row>
    <row r="132" spans="1:23" ht="23.25" x14ac:dyDescent="0.5">
      <c r="A132" s="200"/>
      <c r="B132" s="229"/>
      <c r="C132" s="22"/>
      <c r="D132" s="62"/>
      <c r="E132" s="267"/>
      <c r="F132" s="200"/>
      <c r="G132" s="652"/>
      <c r="H132" s="722"/>
      <c r="I132" s="1070"/>
      <c r="J132" s="1223"/>
      <c r="K132" s="22"/>
      <c r="L132" s="234"/>
      <c r="M132" s="310"/>
      <c r="N132" s="1224"/>
      <c r="O132" s="1094"/>
    </row>
    <row r="133" spans="1:23" s="1134" customFormat="1" ht="23.25" x14ac:dyDescent="0.5">
      <c r="A133" s="217"/>
      <c r="B133" s="226"/>
      <c r="C133" s="239"/>
      <c r="D133" s="50"/>
      <c r="E133" s="272"/>
      <c r="F133" s="217"/>
      <c r="G133" s="1228"/>
      <c r="H133" s="725"/>
      <c r="I133" s="1157"/>
      <c r="J133" s="1226"/>
      <c r="K133" s="239"/>
      <c r="L133" s="238"/>
      <c r="M133" s="311"/>
      <c r="N133" s="1227"/>
      <c r="O133" s="1094"/>
      <c r="P133" s="1080"/>
      <c r="Q133" s="1080"/>
      <c r="R133" s="1080"/>
      <c r="S133" s="1080"/>
      <c r="T133" s="1080"/>
      <c r="U133" s="1080"/>
      <c r="V133" s="1080"/>
      <c r="W133" s="1080"/>
    </row>
    <row r="134" spans="1:23" ht="23.25" x14ac:dyDescent="0.5">
      <c r="A134" s="200">
        <v>67</v>
      </c>
      <c r="B134" s="229" t="s">
        <v>326</v>
      </c>
      <c r="C134" s="62">
        <v>3200</v>
      </c>
      <c r="D134" s="62">
        <f t="shared" si="6"/>
        <v>3200</v>
      </c>
      <c r="E134" s="1183" t="s">
        <v>25</v>
      </c>
      <c r="F134" s="200" t="str">
        <f t="shared" si="3"/>
        <v>ร้าน เอ.โอ.ดี ซัพพลาย,3200 บาท</v>
      </c>
      <c r="G134" s="1219" t="s">
        <v>324</v>
      </c>
      <c r="H134" s="712">
        <v>3200</v>
      </c>
      <c r="I134" s="1070" t="str">
        <f t="shared" si="4"/>
        <v>ร้าน เอ.โอ.ดี ซัพพลาย,3200 บาท</v>
      </c>
      <c r="J134" s="1220" t="s">
        <v>324</v>
      </c>
      <c r="K134" s="62">
        <v>3200</v>
      </c>
      <c r="L134" s="200" t="s">
        <v>28</v>
      </c>
      <c r="M134" s="310" t="s">
        <v>95</v>
      </c>
      <c r="N134" s="1221" t="s">
        <v>1091</v>
      </c>
      <c r="O134" s="1094"/>
    </row>
    <row r="135" spans="1:23" ht="23.25" x14ac:dyDescent="0.5">
      <c r="A135" s="200"/>
      <c r="B135" s="229"/>
      <c r="C135" s="22"/>
      <c r="D135" s="62"/>
      <c r="E135" s="267"/>
      <c r="F135" s="200"/>
      <c r="G135" s="1222"/>
      <c r="H135" s="722"/>
      <c r="I135" s="1070"/>
      <c r="J135" s="1223"/>
      <c r="K135" s="22"/>
      <c r="L135" s="234"/>
      <c r="M135" s="310"/>
      <c r="N135" s="1224"/>
      <c r="O135" s="1094"/>
    </row>
    <row r="136" spans="1:23" s="1134" customFormat="1" ht="23.25" x14ac:dyDescent="0.5">
      <c r="A136" s="217"/>
      <c r="B136" s="238"/>
      <c r="C136" s="239"/>
      <c r="D136" s="50"/>
      <c r="E136" s="272"/>
      <c r="F136" s="217"/>
      <c r="G136" s="1225"/>
      <c r="H136" s="725"/>
      <c r="I136" s="1157"/>
      <c r="J136" s="1226"/>
      <c r="K136" s="239"/>
      <c r="L136" s="238"/>
      <c r="M136" s="311"/>
      <c r="N136" s="1227"/>
      <c r="O136" s="1094"/>
      <c r="P136" s="1080"/>
      <c r="Q136" s="1080"/>
      <c r="R136" s="1080"/>
      <c r="S136" s="1080"/>
      <c r="T136" s="1080"/>
      <c r="U136" s="1080"/>
      <c r="V136" s="1080"/>
      <c r="W136" s="1080"/>
    </row>
    <row r="137" spans="1:23" ht="23.25" x14ac:dyDescent="0.5">
      <c r="A137" s="200">
        <v>68</v>
      </c>
      <c r="B137" s="229" t="s">
        <v>326</v>
      </c>
      <c r="C137" s="62">
        <v>6400</v>
      </c>
      <c r="D137" s="62">
        <f t="shared" si="6"/>
        <v>6400</v>
      </c>
      <c r="E137" s="1183" t="s">
        <v>25</v>
      </c>
      <c r="F137" s="200" t="str">
        <f t="shared" ref="F137:F187" si="7">+G137&amp;","&amp;H137&amp;" บาท"</f>
        <v>ร้าน เอ.โอ.ดี ซัพพลาย,6400 บาท</v>
      </c>
      <c r="G137" s="1219" t="s">
        <v>324</v>
      </c>
      <c r="H137" s="712">
        <v>6400</v>
      </c>
      <c r="I137" s="1070" t="str">
        <f t="shared" ref="I137:I187" si="8">+J137&amp;","&amp;K137&amp;" บาท"</f>
        <v>ร้าน เอ.โอ.ดี ซัพพลาย,6400 บาท</v>
      </c>
      <c r="J137" s="1220" t="s">
        <v>324</v>
      </c>
      <c r="K137" s="62">
        <v>6400</v>
      </c>
      <c r="L137" s="200" t="s">
        <v>28</v>
      </c>
      <c r="M137" s="310" t="s">
        <v>95</v>
      </c>
      <c r="N137" s="1221" t="s">
        <v>1092</v>
      </c>
      <c r="O137" s="1094"/>
    </row>
    <row r="138" spans="1:23" ht="23.25" x14ac:dyDescent="0.5">
      <c r="A138" s="200"/>
      <c r="B138" s="229"/>
      <c r="C138" s="22"/>
      <c r="D138" s="62"/>
      <c r="E138" s="1183"/>
      <c r="F138" s="200"/>
      <c r="G138" s="1219"/>
      <c r="H138" s="722"/>
      <c r="I138" s="1070"/>
      <c r="J138" s="1220"/>
      <c r="K138" s="22"/>
      <c r="L138" s="200"/>
      <c r="M138" s="310"/>
      <c r="N138" s="1224"/>
      <c r="O138" s="1094"/>
    </row>
    <row r="139" spans="1:23" s="1134" customFormat="1" ht="23.25" x14ac:dyDescent="0.5">
      <c r="A139" s="217"/>
      <c r="B139" s="238"/>
      <c r="C139" s="239"/>
      <c r="D139" s="50"/>
      <c r="E139" s="272"/>
      <c r="F139" s="217"/>
      <c r="G139" s="1225"/>
      <c r="H139" s="725"/>
      <c r="I139" s="1157"/>
      <c r="J139" s="1226"/>
      <c r="K139" s="239"/>
      <c r="L139" s="238"/>
      <c r="M139" s="311"/>
      <c r="N139" s="1227"/>
      <c r="O139" s="1094"/>
      <c r="P139" s="1080"/>
      <c r="Q139" s="1080"/>
      <c r="R139" s="1080"/>
      <c r="S139" s="1080"/>
      <c r="T139" s="1080"/>
      <c r="U139" s="1080"/>
      <c r="V139" s="1080"/>
      <c r="W139" s="1080"/>
    </row>
    <row r="140" spans="1:23" ht="23.25" x14ac:dyDescent="0.5">
      <c r="A140" s="200">
        <v>69</v>
      </c>
      <c r="B140" s="229" t="s">
        <v>1093</v>
      </c>
      <c r="C140" s="62">
        <v>7704</v>
      </c>
      <c r="D140" s="62">
        <f t="shared" si="6"/>
        <v>7704</v>
      </c>
      <c r="E140" s="1183" t="s">
        <v>25</v>
      </c>
      <c r="F140" s="200" t="str">
        <f t="shared" si="7"/>
        <v>บริษัท ธนสรณ์วิศวกรรม จำกัด,7704 บาท</v>
      </c>
      <c r="G140" s="1219" t="s">
        <v>105</v>
      </c>
      <c r="H140" s="712">
        <v>7704</v>
      </c>
      <c r="I140" s="1070" t="str">
        <f t="shared" si="8"/>
        <v>บริษัท ธนสรณ์วิศวกรรม จำกัด,7704 บาท</v>
      </c>
      <c r="J140" s="1220" t="s">
        <v>105</v>
      </c>
      <c r="K140" s="62">
        <v>7704</v>
      </c>
      <c r="L140" s="200" t="s">
        <v>28</v>
      </c>
      <c r="M140" s="310" t="s">
        <v>95</v>
      </c>
      <c r="N140" s="1221" t="s">
        <v>1094</v>
      </c>
      <c r="O140" s="1094"/>
    </row>
    <row r="141" spans="1:23" ht="23.25" x14ac:dyDescent="0.5">
      <c r="A141" s="200"/>
      <c r="B141" s="229"/>
      <c r="C141" s="22"/>
      <c r="D141" s="62"/>
      <c r="E141" s="267"/>
      <c r="F141" s="200"/>
      <c r="G141" s="652"/>
      <c r="H141" s="722"/>
      <c r="I141" s="1070"/>
      <c r="J141" s="1223"/>
      <c r="K141" s="22"/>
      <c r="L141" s="234"/>
      <c r="M141" s="310"/>
      <c r="N141" s="1224"/>
      <c r="O141" s="1094"/>
    </row>
    <row r="142" spans="1:23" s="1134" customFormat="1" ht="23.25" x14ac:dyDescent="0.5">
      <c r="A142" s="217"/>
      <c r="B142" s="249"/>
      <c r="C142" s="239"/>
      <c r="D142" s="50"/>
      <c r="E142" s="272"/>
      <c r="F142" s="217"/>
      <c r="G142" s="1228"/>
      <c r="H142" s="725"/>
      <c r="I142" s="1157"/>
      <c r="J142" s="1226"/>
      <c r="K142" s="239"/>
      <c r="L142" s="238"/>
      <c r="M142" s="311"/>
      <c r="N142" s="1227"/>
      <c r="O142" s="1094"/>
      <c r="P142" s="1080"/>
      <c r="Q142" s="1080"/>
      <c r="R142" s="1080"/>
      <c r="S142" s="1080"/>
      <c r="T142" s="1080"/>
      <c r="U142" s="1080"/>
      <c r="V142" s="1080"/>
      <c r="W142" s="1080"/>
    </row>
    <row r="143" spans="1:23" ht="23.25" x14ac:dyDescent="0.5">
      <c r="A143" s="200">
        <v>70</v>
      </c>
      <c r="B143" s="229" t="s">
        <v>326</v>
      </c>
      <c r="C143" s="62">
        <v>3200</v>
      </c>
      <c r="D143" s="62">
        <f t="shared" si="6"/>
        <v>3200</v>
      </c>
      <c r="E143" s="1183" t="s">
        <v>25</v>
      </c>
      <c r="F143" s="200" t="str">
        <f t="shared" si="7"/>
        <v>ร้าน เอ.โอ.ดี ซัพพลาย,3200 บาท</v>
      </c>
      <c r="G143" s="1219" t="s">
        <v>324</v>
      </c>
      <c r="H143" s="712">
        <v>3200</v>
      </c>
      <c r="I143" s="1070" t="str">
        <f t="shared" si="8"/>
        <v>ร้าน เอ.โอ.ดี ซัพพลาย,3200 บาท</v>
      </c>
      <c r="J143" s="1220" t="s">
        <v>324</v>
      </c>
      <c r="K143" s="62">
        <v>3200</v>
      </c>
      <c r="L143" s="200" t="s">
        <v>28</v>
      </c>
      <c r="M143" s="310" t="s">
        <v>95</v>
      </c>
      <c r="N143" s="1221" t="s">
        <v>1095</v>
      </c>
      <c r="O143" s="1094"/>
    </row>
    <row r="144" spans="1:23" ht="23.25" x14ac:dyDescent="0.5">
      <c r="A144" s="200"/>
      <c r="B144" s="229"/>
      <c r="C144" s="62"/>
      <c r="D144" s="62"/>
      <c r="E144" s="1183"/>
      <c r="F144" s="200"/>
      <c r="G144" s="1219"/>
      <c r="H144" s="712"/>
      <c r="I144" s="1070"/>
      <c r="J144" s="1220"/>
      <c r="K144" s="62"/>
      <c r="L144" s="200"/>
      <c r="M144" s="310"/>
      <c r="N144" s="1221"/>
      <c r="O144" s="1094"/>
    </row>
    <row r="145" spans="1:23" s="1134" customFormat="1" ht="23.25" x14ac:dyDescent="0.5">
      <c r="A145" s="217"/>
      <c r="B145" s="249"/>
      <c r="C145" s="239"/>
      <c r="D145" s="50"/>
      <c r="E145" s="272"/>
      <c r="F145" s="217"/>
      <c r="G145" s="1228"/>
      <c r="H145" s="725"/>
      <c r="I145" s="1157"/>
      <c r="J145" s="1226"/>
      <c r="K145" s="239"/>
      <c r="L145" s="238"/>
      <c r="M145" s="311"/>
      <c r="N145" s="1227"/>
      <c r="O145" s="1094"/>
      <c r="P145" s="1080"/>
      <c r="Q145" s="1080"/>
      <c r="R145" s="1080"/>
      <c r="S145" s="1080"/>
      <c r="T145" s="1080"/>
      <c r="U145" s="1080"/>
      <c r="V145" s="1080"/>
      <c r="W145" s="1080"/>
    </row>
    <row r="146" spans="1:23" ht="23.25" x14ac:dyDescent="0.5">
      <c r="A146" s="200">
        <v>71</v>
      </c>
      <c r="B146" s="229" t="s">
        <v>733</v>
      </c>
      <c r="C146" s="62">
        <v>800</v>
      </c>
      <c r="D146" s="62">
        <f t="shared" si="6"/>
        <v>800</v>
      </c>
      <c r="E146" s="1183" t="s">
        <v>25</v>
      </c>
      <c r="F146" s="200" t="str">
        <f t="shared" si="7"/>
        <v>ร้าน เอ.โอ.ดี ซัพพลาย,800 บาท</v>
      </c>
      <c r="G146" s="1219" t="s">
        <v>324</v>
      </c>
      <c r="H146" s="712">
        <v>800</v>
      </c>
      <c r="I146" s="1070" t="str">
        <f t="shared" si="8"/>
        <v>ร้าน เอ.โอ.ดี ซัพพลาย,800 บาท</v>
      </c>
      <c r="J146" s="1220" t="s">
        <v>324</v>
      </c>
      <c r="K146" s="62">
        <v>800</v>
      </c>
      <c r="L146" s="200" t="s">
        <v>28</v>
      </c>
      <c r="M146" s="310" t="s">
        <v>95</v>
      </c>
      <c r="N146" s="1221" t="s">
        <v>1096</v>
      </c>
      <c r="O146" s="1094"/>
    </row>
    <row r="147" spans="1:23" ht="23.25" x14ac:dyDescent="0.5">
      <c r="A147" s="1229"/>
      <c r="B147" s="1230"/>
      <c r="C147" s="1231"/>
      <c r="D147" s="62"/>
      <c r="E147" s="1232"/>
      <c r="F147" s="200"/>
      <c r="G147" s="1233"/>
      <c r="H147" s="1234"/>
      <c r="I147" s="1070"/>
      <c r="J147" s="1235"/>
      <c r="K147" s="1231"/>
      <c r="L147" s="1236"/>
      <c r="M147" s="310"/>
      <c r="N147" s="1237"/>
      <c r="O147" s="1094"/>
    </row>
    <row r="148" spans="1:23" s="1134" customFormat="1" ht="23.25" x14ac:dyDescent="0.5">
      <c r="A148" s="217"/>
      <c r="B148" s="249"/>
      <c r="C148" s="239"/>
      <c r="D148" s="50"/>
      <c r="E148" s="272"/>
      <c r="F148" s="217"/>
      <c r="G148" s="1228"/>
      <c r="H148" s="725"/>
      <c r="I148" s="1157"/>
      <c r="J148" s="1226"/>
      <c r="K148" s="239"/>
      <c r="L148" s="238"/>
      <c r="M148" s="311"/>
      <c r="N148" s="1227"/>
      <c r="O148" s="1094"/>
      <c r="P148" s="1080"/>
      <c r="Q148" s="1080"/>
      <c r="R148" s="1080"/>
      <c r="S148" s="1080"/>
      <c r="T148" s="1080"/>
      <c r="U148" s="1080"/>
      <c r="V148" s="1080"/>
      <c r="W148" s="1080"/>
    </row>
    <row r="149" spans="1:23" ht="23.25" customHeight="1" x14ac:dyDescent="0.5">
      <c r="A149" s="200">
        <v>72</v>
      </c>
      <c r="B149" s="229" t="s">
        <v>335</v>
      </c>
      <c r="C149" s="62">
        <v>3424</v>
      </c>
      <c r="D149" s="62">
        <f t="shared" si="6"/>
        <v>3424</v>
      </c>
      <c r="E149" s="1183" t="s">
        <v>25</v>
      </c>
      <c r="F149" s="200" t="str">
        <f t="shared" si="7"/>
        <v>บริษัท ธนสรณ์วิศวกรรม จำกัด,3424 บาท</v>
      </c>
      <c r="G149" s="1219" t="s">
        <v>105</v>
      </c>
      <c r="H149" s="712">
        <v>3424</v>
      </c>
      <c r="I149" s="1070" t="str">
        <f t="shared" si="8"/>
        <v>บริษัท ธนสรณ์วิศวกรรม จำกัด,3424 บาท</v>
      </c>
      <c r="J149" s="1220" t="s">
        <v>105</v>
      </c>
      <c r="K149" s="62">
        <v>3424</v>
      </c>
      <c r="L149" s="200" t="s">
        <v>28</v>
      </c>
      <c r="M149" s="310" t="s">
        <v>95</v>
      </c>
      <c r="N149" s="1221" t="s">
        <v>1097</v>
      </c>
      <c r="O149" s="1094"/>
    </row>
    <row r="150" spans="1:23" ht="23.25" x14ac:dyDescent="0.5">
      <c r="A150" s="200"/>
      <c r="B150" s="247"/>
      <c r="C150" s="22"/>
      <c r="D150" s="62"/>
      <c r="E150" s="267"/>
      <c r="F150" s="200"/>
      <c r="G150" s="652"/>
      <c r="H150" s="722"/>
      <c r="I150" s="1070"/>
      <c r="J150" s="1223"/>
      <c r="K150" s="22"/>
      <c r="L150" s="234"/>
      <c r="M150" s="310"/>
      <c r="N150" s="1224"/>
      <c r="O150" s="1094"/>
    </row>
    <row r="151" spans="1:23" ht="23.25" x14ac:dyDescent="0.5">
      <c r="A151" s="200"/>
      <c r="B151" s="247"/>
      <c r="C151" s="22"/>
      <c r="D151" s="62"/>
      <c r="E151" s="267"/>
      <c r="F151" s="200"/>
      <c r="G151" s="652"/>
      <c r="H151" s="722"/>
      <c r="I151" s="1070"/>
      <c r="J151" s="1223"/>
      <c r="K151" s="22"/>
      <c r="L151" s="234"/>
      <c r="M151" s="310"/>
      <c r="N151" s="1224"/>
      <c r="O151" s="1094"/>
    </row>
    <row r="152" spans="1:23" s="1134" customFormat="1" ht="23.25" x14ac:dyDescent="0.5">
      <c r="A152" s="1238"/>
      <c r="B152" s="1239"/>
      <c r="C152" s="1240"/>
      <c r="D152" s="50"/>
      <c r="E152" s="1241"/>
      <c r="F152" s="217"/>
      <c r="G152" s="1242"/>
      <c r="H152" s="1243"/>
      <c r="I152" s="1157"/>
      <c r="J152" s="1244"/>
      <c r="K152" s="1240"/>
      <c r="L152" s="1245"/>
      <c r="M152" s="311"/>
      <c r="N152" s="1246"/>
      <c r="O152" s="1094"/>
      <c r="P152" s="1080"/>
      <c r="Q152" s="1080"/>
      <c r="R152" s="1080"/>
      <c r="S152" s="1080"/>
      <c r="T152" s="1080"/>
      <c r="U152" s="1080"/>
      <c r="V152" s="1080"/>
      <c r="W152" s="1080"/>
    </row>
    <row r="153" spans="1:23" ht="23.25" x14ac:dyDescent="0.5">
      <c r="A153" s="200">
        <v>73</v>
      </c>
      <c r="B153" s="229" t="s">
        <v>1084</v>
      </c>
      <c r="C153" s="62">
        <v>749</v>
      </c>
      <c r="D153" s="62">
        <f t="shared" si="6"/>
        <v>749</v>
      </c>
      <c r="E153" s="1183" t="s">
        <v>25</v>
      </c>
      <c r="F153" s="200" t="str">
        <f t="shared" si="7"/>
        <v>บริษัท ธนสรณ์วิศวกรรม จำกัด,749 บาท</v>
      </c>
      <c r="G153" s="1219" t="s">
        <v>105</v>
      </c>
      <c r="H153" s="712">
        <v>749</v>
      </c>
      <c r="I153" s="1070" t="str">
        <f t="shared" si="8"/>
        <v>บริษัท ธนสรณ์วิศวกรรม จำกัด,749 บาท</v>
      </c>
      <c r="J153" s="1220" t="s">
        <v>105</v>
      </c>
      <c r="K153" s="62">
        <v>749</v>
      </c>
      <c r="L153" s="200" t="s">
        <v>28</v>
      </c>
      <c r="M153" s="310" t="s">
        <v>95</v>
      </c>
      <c r="N153" s="1221" t="s">
        <v>1098</v>
      </c>
      <c r="O153" s="1094"/>
    </row>
    <row r="154" spans="1:23" ht="23.25" x14ac:dyDescent="0.5">
      <c r="A154" s="200"/>
      <c r="B154" s="247"/>
      <c r="C154" s="22"/>
      <c r="D154" s="62"/>
      <c r="E154" s="267"/>
      <c r="F154" s="200"/>
      <c r="G154" s="652"/>
      <c r="H154" s="722"/>
      <c r="I154" s="1070"/>
      <c r="J154" s="1223"/>
      <c r="K154" s="22"/>
      <c r="L154" s="234"/>
      <c r="M154" s="310"/>
      <c r="N154" s="1224"/>
      <c r="O154" s="1094"/>
    </row>
    <row r="155" spans="1:23" s="1134" customFormat="1" ht="23.25" x14ac:dyDescent="0.5">
      <c r="A155" s="217"/>
      <c r="B155" s="249"/>
      <c r="C155" s="239"/>
      <c r="D155" s="50"/>
      <c r="E155" s="272"/>
      <c r="F155" s="217"/>
      <c r="G155" s="1228"/>
      <c r="H155" s="725"/>
      <c r="I155" s="1157"/>
      <c r="J155" s="1226"/>
      <c r="K155" s="239"/>
      <c r="L155" s="238"/>
      <c r="M155" s="311"/>
      <c r="N155" s="1227"/>
      <c r="O155" s="1094"/>
      <c r="P155" s="1080"/>
      <c r="Q155" s="1080"/>
      <c r="R155" s="1080"/>
      <c r="S155" s="1080"/>
      <c r="T155" s="1080"/>
      <c r="U155" s="1080"/>
      <c r="V155" s="1080"/>
      <c r="W155" s="1080"/>
    </row>
    <row r="156" spans="1:23" ht="23.25" x14ac:dyDescent="0.5">
      <c r="A156" s="200">
        <v>74</v>
      </c>
      <c r="B156" s="229" t="s">
        <v>1099</v>
      </c>
      <c r="C156" s="62">
        <v>3000</v>
      </c>
      <c r="D156" s="62">
        <f t="shared" si="6"/>
        <v>3000</v>
      </c>
      <c r="E156" s="1183" t="s">
        <v>25</v>
      </c>
      <c r="F156" s="200" t="str">
        <f t="shared" si="7"/>
        <v>ร้าน เอ.โอ.ดี ซัพพลาย,3000 บาท</v>
      </c>
      <c r="G156" s="1219" t="s">
        <v>324</v>
      </c>
      <c r="H156" s="712">
        <v>3000</v>
      </c>
      <c r="I156" s="1070" t="str">
        <f t="shared" si="8"/>
        <v>ร้าน เอ.โอ.ดี ซัพพลาย,3000 บาท</v>
      </c>
      <c r="J156" s="1220" t="s">
        <v>324</v>
      </c>
      <c r="K156" s="62">
        <v>3000</v>
      </c>
      <c r="L156" s="200" t="s">
        <v>28</v>
      </c>
      <c r="M156" s="310" t="s">
        <v>95</v>
      </c>
      <c r="N156" s="1221" t="s">
        <v>1100</v>
      </c>
      <c r="O156" s="1094"/>
    </row>
    <row r="157" spans="1:23" ht="23.25" x14ac:dyDescent="0.5">
      <c r="A157" s="200"/>
      <c r="B157" s="247"/>
      <c r="C157" s="22"/>
      <c r="D157" s="62"/>
      <c r="E157" s="267"/>
      <c r="F157" s="200"/>
      <c r="G157" s="652"/>
      <c r="H157" s="722"/>
      <c r="I157" s="1070"/>
      <c r="J157" s="1223"/>
      <c r="K157" s="22"/>
      <c r="L157" s="234"/>
      <c r="M157" s="310"/>
      <c r="N157" s="1224"/>
      <c r="O157" s="1094"/>
    </row>
    <row r="158" spans="1:23" s="1134" customFormat="1" ht="52.5" customHeight="1" x14ac:dyDescent="0.5">
      <c r="A158" s="217"/>
      <c r="B158" s="249"/>
      <c r="C158" s="239"/>
      <c r="D158" s="50"/>
      <c r="E158" s="272"/>
      <c r="F158" s="217"/>
      <c r="G158" s="1228"/>
      <c r="H158" s="725"/>
      <c r="I158" s="1157"/>
      <c r="J158" s="1226"/>
      <c r="K158" s="239"/>
      <c r="L158" s="238"/>
      <c r="M158" s="311"/>
      <c r="N158" s="1227"/>
      <c r="O158" s="1094"/>
      <c r="P158" s="1080"/>
      <c r="Q158" s="1080"/>
      <c r="R158" s="1080"/>
      <c r="S158" s="1080"/>
      <c r="T158" s="1080"/>
      <c r="U158" s="1080"/>
      <c r="V158" s="1080"/>
      <c r="W158" s="1080"/>
    </row>
    <row r="159" spans="1:23" ht="23.25" x14ac:dyDescent="0.5">
      <c r="A159" s="235">
        <v>75</v>
      </c>
      <c r="B159" s="1247" t="s">
        <v>1101</v>
      </c>
      <c r="C159" s="39">
        <v>2000</v>
      </c>
      <c r="D159" s="39">
        <f t="shared" si="6"/>
        <v>2000</v>
      </c>
      <c r="E159" s="1209" t="s">
        <v>25</v>
      </c>
      <c r="F159" s="235" t="str">
        <f t="shared" si="7"/>
        <v>ร้าน เอ.โอ.ดี ซัพพลาย,2000 บาท</v>
      </c>
      <c r="G159" s="1248" t="s">
        <v>324</v>
      </c>
      <c r="H159" s="733">
        <v>2000</v>
      </c>
      <c r="I159" s="1212" t="str">
        <f t="shared" si="8"/>
        <v>ร้าน เอ.โอ.ดี ซัพพลาย,2000 บาท</v>
      </c>
      <c r="J159" s="1249" t="s">
        <v>324</v>
      </c>
      <c r="K159" s="39">
        <v>2000</v>
      </c>
      <c r="L159" s="235" t="s">
        <v>28</v>
      </c>
      <c r="M159" s="309" t="s">
        <v>95</v>
      </c>
      <c r="N159" s="1221" t="s">
        <v>1102</v>
      </c>
      <c r="O159" s="1094"/>
    </row>
    <row r="160" spans="1:23" ht="39.75" customHeight="1" x14ac:dyDescent="0.5">
      <c r="A160" s="200"/>
      <c r="B160" s="247"/>
      <c r="C160" s="22"/>
      <c r="D160" s="62"/>
      <c r="E160" s="267"/>
      <c r="F160" s="200"/>
      <c r="G160" s="652"/>
      <c r="H160" s="722"/>
      <c r="I160" s="1070"/>
      <c r="J160" s="1223"/>
      <c r="K160" s="22"/>
      <c r="L160" s="234"/>
      <c r="M160" s="310"/>
      <c r="N160" s="1224"/>
      <c r="O160" s="1094"/>
    </row>
    <row r="161" spans="1:23" s="1134" customFormat="1" ht="23.25" x14ac:dyDescent="0.5">
      <c r="A161" s="217"/>
      <c r="B161" s="249"/>
      <c r="C161" s="239"/>
      <c r="D161" s="50"/>
      <c r="E161" s="272"/>
      <c r="F161" s="217"/>
      <c r="G161" s="1228"/>
      <c r="H161" s="725"/>
      <c r="I161" s="1157"/>
      <c r="J161" s="1226"/>
      <c r="K161" s="239"/>
      <c r="L161" s="238"/>
      <c r="M161" s="311"/>
      <c r="N161" s="1227"/>
      <c r="O161" s="1094"/>
      <c r="P161" s="1080"/>
      <c r="Q161" s="1080"/>
      <c r="R161" s="1080"/>
      <c r="S161" s="1080"/>
      <c r="T161" s="1080"/>
      <c r="U161" s="1080"/>
      <c r="V161" s="1080"/>
      <c r="W161" s="1080"/>
    </row>
    <row r="162" spans="1:23" ht="23.25" x14ac:dyDescent="0.5">
      <c r="A162" s="200">
        <v>76</v>
      </c>
      <c r="B162" s="229" t="s">
        <v>326</v>
      </c>
      <c r="C162" s="62">
        <v>2800</v>
      </c>
      <c r="D162" s="62">
        <f t="shared" si="6"/>
        <v>2800</v>
      </c>
      <c r="E162" s="1183" t="s">
        <v>25</v>
      </c>
      <c r="F162" s="200" t="str">
        <f t="shared" si="7"/>
        <v>ร้าน เอ.โอ.ดี ซัพพลาย,2800 บาท</v>
      </c>
      <c r="G162" s="1219" t="s">
        <v>324</v>
      </c>
      <c r="H162" s="712">
        <v>2800</v>
      </c>
      <c r="I162" s="1070" t="str">
        <f t="shared" si="8"/>
        <v>ร้าน เอ.โอ.ดี ซัพพลาย,2800 บาท</v>
      </c>
      <c r="J162" s="1220" t="s">
        <v>324</v>
      </c>
      <c r="K162" s="62">
        <v>2800</v>
      </c>
      <c r="L162" s="200" t="s">
        <v>28</v>
      </c>
      <c r="M162" s="310" t="s">
        <v>95</v>
      </c>
      <c r="N162" s="1221" t="s">
        <v>1103</v>
      </c>
      <c r="O162" s="1094"/>
    </row>
    <row r="163" spans="1:23" ht="23.25" x14ac:dyDescent="0.5">
      <c r="A163" s="200"/>
      <c r="B163" s="247"/>
      <c r="C163" s="22"/>
      <c r="D163" s="62"/>
      <c r="E163" s="267"/>
      <c r="F163" s="200"/>
      <c r="G163" s="652"/>
      <c r="H163" s="722"/>
      <c r="I163" s="1070"/>
      <c r="J163" s="1223"/>
      <c r="K163" s="22"/>
      <c r="L163" s="234"/>
      <c r="M163" s="310"/>
      <c r="N163" s="1224"/>
      <c r="O163" s="1094"/>
    </row>
    <row r="164" spans="1:23" s="1134" customFormat="1" ht="23.25" x14ac:dyDescent="0.5">
      <c r="A164" s="217"/>
      <c r="B164" s="249"/>
      <c r="C164" s="239"/>
      <c r="D164" s="50"/>
      <c r="E164" s="272"/>
      <c r="F164" s="217"/>
      <c r="G164" s="1228"/>
      <c r="H164" s="725"/>
      <c r="I164" s="1157"/>
      <c r="J164" s="1226"/>
      <c r="K164" s="239"/>
      <c r="L164" s="238"/>
      <c r="M164" s="311"/>
      <c r="N164" s="1227"/>
      <c r="O164" s="1094"/>
      <c r="P164" s="1080"/>
      <c r="Q164" s="1080"/>
      <c r="R164" s="1080"/>
      <c r="S164" s="1080"/>
      <c r="T164" s="1080"/>
      <c r="U164" s="1080"/>
      <c r="V164" s="1080"/>
      <c r="W164" s="1080"/>
    </row>
    <row r="165" spans="1:23" ht="23.25" x14ac:dyDescent="0.5">
      <c r="A165" s="200">
        <v>77</v>
      </c>
      <c r="B165" s="229" t="s">
        <v>335</v>
      </c>
      <c r="C165" s="62">
        <v>3210</v>
      </c>
      <c r="D165" s="62">
        <f t="shared" si="6"/>
        <v>3210</v>
      </c>
      <c r="E165" s="1183" t="s">
        <v>25</v>
      </c>
      <c r="F165" s="200" t="str">
        <f t="shared" si="7"/>
        <v>บริษัท ธนสรณ์วิศวกรรม จำกัด,3210 บาท</v>
      </c>
      <c r="G165" s="1219" t="s">
        <v>105</v>
      </c>
      <c r="H165" s="712">
        <v>3210</v>
      </c>
      <c r="I165" s="1070" t="str">
        <f t="shared" si="8"/>
        <v>บริษัท ธนสรณ์วิศวกรรม จำกัด,3210 บาท</v>
      </c>
      <c r="J165" s="1220" t="s">
        <v>105</v>
      </c>
      <c r="K165" s="62">
        <v>3210</v>
      </c>
      <c r="L165" s="200" t="s">
        <v>28</v>
      </c>
      <c r="M165" s="310" t="s">
        <v>95</v>
      </c>
      <c r="N165" s="1221" t="s">
        <v>1104</v>
      </c>
      <c r="O165" s="1094"/>
    </row>
    <row r="166" spans="1:23" ht="23.25" x14ac:dyDescent="0.5">
      <c r="A166" s="200"/>
      <c r="B166" s="247"/>
      <c r="C166" s="22"/>
      <c r="D166" s="62"/>
      <c r="E166" s="267"/>
      <c r="F166" s="200"/>
      <c r="G166" s="652"/>
      <c r="H166" s="722"/>
      <c r="I166" s="1070"/>
      <c r="J166" s="1223"/>
      <c r="K166" s="22"/>
      <c r="L166" s="234"/>
      <c r="M166" s="310"/>
      <c r="N166" s="1224"/>
      <c r="O166" s="1094"/>
    </row>
    <row r="167" spans="1:23" s="1134" customFormat="1" ht="23.25" x14ac:dyDescent="0.5">
      <c r="A167" s="217"/>
      <c r="B167" s="249"/>
      <c r="C167" s="239"/>
      <c r="D167" s="50"/>
      <c r="E167" s="272"/>
      <c r="F167" s="217"/>
      <c r="G167" s="1228"/>
      <c r="H167" s="725"/>
      <c r="I167" s="1157"/>
      <c r="J167" s="1226"/>
      <c r="K167" s="239"/>
      <c r="L167" s="238"/>
      <c r="M167" s="311"/>
      <c r="N167" s="1227"/>
      <c r="O167" s="1094"/>
      <c r="P167" s="1080"/>
      <c r="Q167" s="1080"/>
      <c r="R167" s="1080"/>
      <c r="S167" s="1080"/>
      <c r="T167" s="1080"/>
      <c r="U167" s="1080"/>
      <c r="V167" s="1080"/>
      <c r="W167" s="1080"/>
    </row>
    <row r="168" spans="1:23" ht="23.25" x14ac:dyDescent="0.5">
      <c r="A168" s="200">
        <v>78</v>
      </c>
      <c r="B168" s="229" t="s">
        <v>326</v>
      </c>
      <c r="C168" s="62">
        <v>3400</v>
      </c>
      <c r="D168" s="62">
        <f t="shared" si="6"/>
        <v>3400</v>
      </c>
      <c r="E168" s="1183" t="s">
        <v>25</v>
      </c>
      <c r="F168" s="200" t="str">
        <f t="shared" si="7"/>
        <v>ร้าน เอ.โอ.ดี ซัพพลาย,3400 บาท</v>
      </c>
      <c r="G168" s="1219" t="s">
        <v>324</v>
      </c>
      <c r="H168" s="712">
        <v>3400</v>
      </c>
      <c r="I168" s="1070" t="str">
        <f t="shared" si="8"/>
        <v>ร้าน เอ.โอ.ดี ซัพพลาย,3400 บาท</v>
      </c>
      <c r="J168" s="1220" t="s">
        <v>324</v>
      </c>
      <c r="K168" s="62">
        <v>3400</v>
      </c>
      <c r="L168" s="200" t="s">
        <v>28</v>
      </c>
      <c r="M168" s="310" t="s">
        <v>95</v>
      </c>
      <c r="N168" s="1221" t="s">
        <v>1105</v>
      </c>
      <c r="O168" s="1094"/>
    </row>
    <row r="169" spans="1:23" ht="23.25" x14ac:dyDescent="0.5">
      <c r="A169" s="1229"/>
      <c r="B169" s="1230"/>
      <c r="C169" s="1231"/>
      <c r="D169" s="62"/>
      <c r="E169" s="1232"/>
      <c r="F169" s="200"/>
      <c r="G169" s="1233"/>
      <c r="H169" s="1234"/>
      <c r="I169" s="1070"/>
      <c r="J169" s="1235"/>
      <c r="K169" s="1231"/>
      <c r="L169" s="1236"/>
      <c r="M169" s="310"/>
      <c r="N169" s="1237"/>
      <c r="O169" s="1094"/>
    </row>
    <row r="170" spans="1:23" s="1134" customFormat="1" ht="23.25" x14ac:dyDescent="0.5">
      <c r="A170" s="1238"/>
      <c r="B170" s="1239"/>
      <c r="C170" s="1240"/>
      <c r="D170" s="50"/>
      <c r="E170" s="1241"/>
      <c r="F170" s="217"/>
      <c r="G170" s="1242"/>
      <c r="H170" s="1243"/>
      <c r="I170" s="1157"/>
      <c r="J170" s="1244"/>
      <c r="K170" s="1240"/>
      <c r="L170" s="1245"/>
      <c r="M170" s="311"/>
      <c r="N170" s="1246"/>
      <c r="O170" s="1094"/>
      <c r="P170" s="1080"/>
      <c r="Q170" s="1080"/>
      <c r="R170" s="1080"/>
      <c r="S170" s="1080"/>
      <c r="T170" s="1080"/>
      <c r="U170" s="1080"/>
      <c r="V170" s="1080"/>
      <c r="W170" s="1080"/>
    </row>
    <row r="171" spans="1:23" ht="23.25" x14ac:dyDescent="0.5">
      <c r="A171" s="200">
        <v>79</v>
      </c>
      <c r="B171" s="229" t="s">
        <v>326</v>
      </c>
      <c r="C171" s="62">
        <v>4500</v>
      </c>
      <c r="D171" s="62">
        <f t="shared" si="6"/>
        <v>4500</v>
      </c>
      <c r="E171" s="1183" t="s">
        <v>25</v>
      </c>
      <c r="F171" s="200" t="str">
        <f t="shared" si="7"/>
        <v>ร้าน เอ.โอ.ดี ซัพพลาย,4500 บาท</v>
      </c>
      <c r="G171" s="1219" t="s">
        <v>324</v>
      </c>
      <c r="H171" s="712">
        <v>4500</v>
      </c>
      <c r="I171" s="1070" t="str">
        <f t="shared" si="8"/>
        <v>ร้าน เอ.โอ.ดี ซัพพลาย,4500 บาท</v>
      </c>
      <c r="J171" s="1220" t="s">
        <v>324</v>
      </c>
      <c r="K171" s="62">
        <v>4500</v>
      </c>
      <c r="L171" s="200" t="s">
        <v>28</v>
      </c>
      <c r="M171" s="310" t="s">
        <v>95</v>
      </c>
      <c r="N171" s="1221" t="s">
        <v>1106</v>
      </c>
      <c r="O171" s="1094"/>
    </row>
    <row r="172" spans="1:23" ht="23.25" x14ac:dyDescent="0.5">
      <c r="A172" s="200"/>
      <c r="B172" s="247"/>
      <c r="C172" s="22"/>
      <c r="D172" s="62"/>
      <c r="E172" s="267"/>
      <c r="F172" s="200"/>
      <c r="G172" s="652"/>
      <c r="H172" s="722"/>
      <c r="I172" s="1070"/>
      <c r="J172" s="1223"/>
      <c r="K172" s="22"/>
      <c r="L172" s="234"/>
      <c r="M172" s="310"/>
      <c r="N172" s="1224"/>
      <c r="O172" s="1094"/>
    </row>
    <row r="173" spans="1:23" s="1134" customFormat="1" ht="23.25" x14ac:dyDescent="0.5">
      <c r="A173" s="217"/>
      <c r="B173" s="249"/>
      <c r="C173" s="239"/>
      <c r="D173" s="50"/>
      <c r="E173" s="272"/>
      <c r="F173" s="217"/>
      <c r="G173" s="1228"/>
      <c r="H173" s="725"/>
      <c r="I173" s="1157"/>
      <c r="J173" s="1226"/>
      <c r="K173" s="239"/>
      <c r="L173" s="238"/>
      <c r="M173" s="311"/>
      <c r="N173" s="1227"/>
      <c r="O173" s="1094"/>
      <c r="P173" s="1080"/>
      <c r="Q173" s="1080"/>
      <c r="R173" s="1080"/>
      <c r="S173" s="1080"/>
      <c r="T173" s="1080"/>
      <c r="U173" s="1080"/>
      <c r="V173" s="1080"/>
      <c r="W173" s="1080"/>
    </row>
    <row r="174" spans="1:23" ht="23.25" x14ac:dyDescent="0.5">
      <c r="A174" s="200">
        <v>80</v>
      </c>
      <c r="B174" s="229" t="s">
        <v>335</v>
      </c>
      <c r="C174" s="62">
        <v>4815</v>
      </c>
      <c r="D174" s="62">
        <f t="shared" si="6"/>
        <v>4815</v>
      </c>
      <c r="E174" s="1183" t="s">
        <v>25</v>
      </c>
      <c r="F174" s="200" t="str">
        <f t="shared" si="7"/>
        <v>บริษัท ธนสรณ์วิศวกรรม จำกัด,4815 บาท</v>
      </c>
      <c r="G174" s="1219" t="s">
        <v>105</v>
      </c>
      <c r="H174" s="712">
        <v>4815</v>
      </c>
      <c r="I174" s="1070" t="str">
        <f t="shared" si="8"/>
        <v>บริษัท ธนสรณ์วิศวกรรม จำกัด,4815 บาท</v>
      </c>
      <c r="J174" s="1220" t="s">
        <v>105</v>
      </c>
      <c r="K174" s="62">
        <v>4815</v>
      </c>
      <c r="L174" s="200" t="s">
        <v>28</v>
      </c>
      <c r="M174" s="310" t="s">
        <v>95</v>
      </c>
      <c r="N174" s="1221" t="s">
        <v>1107</v>
      </c>
      <c r="O174" s="1094"/>
    </row>
    <row r="175" spans="1:23" ht="23.25" x14ac:dyDescent="0.5">
      <c r="A175" s="200"/>
      <c r="B175" s="247"/>
      <c r="C175" s="22"/>
      <c r="D175" s="62"/>
      <c r="E175" s="267"/>
      <c r="F175" s="200"/>
      <c r="G175" s="652"/>
      <c r="H175" s="722"/>
      <c r="I175" s="1070"/>
      <c r="J175" s="1223"/>
      <c r="K175" s="22"/>
      <c r="L175" s="234"/>
      <c r="M175" s="310"/>
      <c r="N175" s="1224"/>
      <c r="O175" s="1094"/>
    </row>
    <row r="176" spans="1:23" s="1134" customFormat="1" ht="23.25" x14ac:dyDescent="0.5">
      <c r="A176" s="217"/>
      <c r="B176" s="249"/>
      <c r="C176" s="239"/>
      <c r="D176" s="50"/>
      <c r="E176" s="272"/>
      <c r="F176" s="217"/>
      <c r="G176" s="1228"/>
      <c r="H176" s="725"/>
      <c r="I176" s="1157"/>
      <c r="J176" s="1226"/>
      <c r="K176" s="239"/>
      <c r="L176" s="238"/>
      <c r="M176" s="311"/>
      <c r="N176" s="1227"/>
      <c r="O176" s="1094"/>
      <c r="P176" s="1080"/>
      <c r="Q176" s="1080"/>
      <c r="R176" s="1080"/>
      <c r="S176" s="1080"/>
      <c r="T176" s="1080"/>
      <c r="U176" s="1080"/>
      <c r="V176" s="1080"/>
      <c r="W176" s="1080"/>
    </row>
    <row r="177" spans="1:23" ht="23.25" x14ac:dyDescent="0.5">
      <c r="A177" s="200">
        <v>81</v>
      </c>
      <c r="B177" s="229" t="s">
        <v>731</v>
      </c>
      <c r="C177" s="62">
        <v>2400</v>
      </c>
      <c r="D177" s="62">
        <f t="shared" si="6"/>
        <v>2400</v>
      </c>
      <c r="E177" s="1183" t="s">
        <v>25</v>
      </c>
      <c r="F177" s="200" t="str">
        <f t="shared" si="7"/>
        <v>ร้าน เอ.โอ.ดี ซัพพลาย,2400 บาท</v>
      </c>
      <c r="G177" s="1219" t="s">
        <v>324</v>
      </c>
      <c r="H177" s="712">
        <v>2400</v>
      </c>
      <c r="I177" s="1070" t="str">
        <f t="shared" si="8"/>
        <v>ร้าน เอ.โอ.ดี ซัพพลาย,2400 บาท</v>
      </c>
      <c r="J177" s="1220" t="s">
        <v>324</v>
      </c>
      <c r="K177" s="62">
        <v>2400</v>
      </c>
      <c r="L177" s="200" t="s">
        <v>28</v>
      </c>
      <c r="M177" s="310" t="s">
        <v>95</v>
      </c>
      <c r="N177" s="1221" t="s">
        <v>1108</v>
      </c>
      <c r="O177" s="1094"/>
    </row>
    <row r="178" spans="1:23" ht="23.25" x14ac:dyDescent="0.5">
      <c r="A178" s="200"/>
      <c r="B178" s="247"/>
      <c r="C178" s="22"/>
      <c r="D178" s="62"/>
      <c r="E178" s="267"/>
      <c r="F178" s="200"/>
      <c r="G178" s="652"/>
      <c r="H178" s="722"/>
      <c r="I178" s="1070"/>
      <c r="J178" s="1223"/>
      <c r="K178" s="22"/>
      <c r="L178" s="234"/>
      <c r="M178" s="310"/>
      <c r="N178" s="1224"/>
      <c r="O178" s="1094"/>
    </row>
    <row r="179" spans="1:23" s="1134" customFormat="1" ht="23.25" x14ac:dyDescent="0.5">
      <c r="A179" s="217"/>
      <c r="B179" s="249"/>
      <c r="C179" s="239"/>
      <c r="D179" s="50"/>
      <c r="E179" s="272"/>
      <c r="F179" s="217"/>
      <c r="G179" s="1228"/>
      <c r="H179" s="725"/>
      <c r="I179" s="1157"/>
      <c r="J179" s="1226"/>
      <c r="K179" s="239"/>
      <c r="L179" s="238"/>
      <c r="M179" s="311"/>
      <c r="N179" s="1227"/>
      <c r="O179" s="1094"/>
      <c r="P179" s="1080"/>
      <c r="Q179" s="1080"/>
      <c r="R179" s="1080"/>
      <c r="S179" s="1080"/>
      <c r="T179" s="1080"/>
      <c r="U179" s="1080"/>
      <c r="V179" s="1080"/>
      <c r="W179" s="1080"/>
    </row>
    <row r="180" spans="1:23" ht="23.25" x14ac:dyDescent="0.5">
      <c r="A180" s="200">
        <v>82</v>
      </c>
      <c r="B180" s="229" t="s">
        <v>335</v>
      </c>
      <c r="C180" s="62">
        <v>12305</v>
      </c>
      <c r="D180" s="62">
        <f t="shared" ref="D180:D187" si="9">+C180</f>
        <v>12305</v>
      </c>
      <c r="E180" s="1183" t="s">
        <v>25</v>
      </c>
      <c r="F180" s="200" t="str">
        <f t="shared" si="7"/>
        <v>บริษัท ธนสรณ์วิศวกรรม จำกัด,12305 บาท</v>
      </c>
      <c r="G180" s="1219" t="s">
        <v>105</v>
      </c>
      <c r="H180" s="712">
        <v>12305</v>
      </c>
      <c r="I180" s="1070" t="str">
        <f t="shared" si="8"/>
        <v>บริษัท ธนสรณ์วิศวกรรม จำกัด,12305 บาท</v>
      </c>
      <c r="J180" s="1220" t="s">
        <v>105</v>
      </c>
      <c r="K180" s="62">
        <v>12305</v>
      </c>
      <c r="L180" s="200" t="s">
        <v>28</v>
      </c>
      <c r="M180" s="310" t="s">
        <v>95</v>
      </c>
      <c r="N180" s="1221" t="s">
        <v>1109</v>
      </c>
      <c r="O180" s="1094"/>
    </row>
    <row r="181" spans="1:23" ht="23.25" x14ac:dyDescent="0.5">
      <c r="A181" s="200"/>
      <c r="B181" s="247"/>
      <c r="C181" s="22"/>
      <c r="D181" s="62"/>
      <c r="E181" s="267"/>
      <c r="F181" s="200"/>
      <c r="G181" s="652"/>
      <c r="H181" s="722"/>
      <c r="I181" s="1070"/>
      <c r="J181" s="1223"/>
      <c r="K181" s="22"/>
      <c r="L181" s="234"/>
      <c r="M181" s="310"/>
      <c r="N181" s="1224"/>
      <c r="O181" s="1094"/>
    </row>
    <row r="182" spans="1:23" s="1134" customFormat="1" ht="23.25" x14ac:dyDescent="0.5">
      <c r="A182" s="217"/>
      <c r="B182" s="249"/>
      <c r="C182" s="239"/>
      <c r="D182" s="50"/>
      <c r="E182" s="272"/>
      <c r="F182" s="217"/>
      <c r="G182" s="1228"/>
      <c r="H182" s="725"/>
      <c r="I182" s="1157"/>
      <c r="J182" s="1226"/>
      <c r="K182" s="239"/>
      <c r="L182" s="238"/>
      <c r="M182" s="311"/>
      <c r="N182" s="1227"/>
      <c r="O182" s="1094"/>
      <c r="P182" s="1080"/>
      <c r="Q182" s="1080"/>
      <c r="R182" s="1080"/>
      <c r="S182" s="1080"/>
      <c r="T182" s="1080"/>
      <c r="U182" s="1080"/>
      <c r="V182" s="1080"/>
      <c r="W182" s="1080"/>
    </row>
    <row r="183" spans="1:23" ht="23.25" hidden="1" customHeight="1" x14ac:dyDescent="0.5">
      <c r="A183" s="200">
        <v>74</v>
      </c>
      <c r="B183" s="229" t="s">
        <v>272</v>
      </c>
      <c r="C183" s="62">
        <v>14600</v>
      </c>
      <c r="D183" s="62">
        <f t="shared" si="9"/>
        <v>14600</v>
      </c>
      <c r="E183" s="1183" t="s">
        <v>25</v>
      </c>
      <c r="F183" s="200" t="str">
        <f t="shared" si="7"/>
        <v>ห้างหุ้นส่วนจำกัด สยามธุรภัณฑ์,14600 บาท</v>
      </c>
      <c r="G183" s="1219" t="s">
        <v>273</v>
      </c>
      <c r="H183" s="712">
        <v>14600</v>
      </c>
      <c r="I183" s="1070" t="str">
        <f t="shared" si="8"/>
        <v>ห้างหุ้นส่วนจำกัด สยามธุรภัณฑ์,14600 บาท</v>
      </c>
      <c r="J183" s="1220" t="s">
        <v>273</v>
      </c>
      <c r="K183" s="62">
        <v>14600</v>
      </c>
      <c r="L183" s="200" t="s">
        <v>28</v>
      </c>
      <c r="M183" s="310" t="s">
        <v>95</v>
      </c>
      <c r="N183" s="1221" t="s">
        <v>274</v>
      </c>
      <c r="O183" s="1094"/>
    </row>
    <row r="184" spans="1:23" ht="23.25" hidden="1" x14ac:dyDescent="0.5">
      <c r="A184" s="200"/>
      <c r="B184" s="229" t="s">
        <v>277</v>
      </c>
      <c r="C184" s="22"/>
      <c r="D184" s="62"/>
      <c r="E184" s="267"/>
      <c r="F184" s="200"/>
      <c r="G184" s="652"/>
      <c r="H184" s="722"/>
      <c r="I184" s="1070"/>
      <c r="J184" s="1223"/>
      <c r="K184" s="22"/>
      <c r="L184" s="234"/>
      <c r="M184" s="310"/>
      <c r="N184" s="1224"/>
      <c r="O184" s="1094"/>
    </row>
    <row r="185" spans="1:23" ht="23.25" hidden="1" x14ac:dyDescent="0.5">
      <c r="A185" s="200"/>
      <c r="B185" s="247" t="s">
        <v>752</v>
      </c>
      <c r="C185" s="22"/>
      <c r="D185" s="62"/>
      <c r="E185" s="267"/>
      <c r="F185" s="200"/>
      <c r="G185" s="652"/>
      <c r="H185" s="722"/>
      <c r="I185" s="1070"/>
      <c r="J185" s="1223"/>
      <c r="K185" s="22"/>
      <c r="L185" s="234"/>
      <c r="M185" s="310"/>
      <c r="N185" s="1224"/>
      <c r="O185" s="1094"/>
    </row>
    <row r="186" spans="1:23" s="1134" customFormat="1" ht="23.25" hidden="1" x14ac:dyDescent="0.5">
      <c r="A186" s="217"/>
      <c r="B186" s="249"/>
      <c r="C186" s="239"/>
      <c r="D186" s="50"/>
      <c r="E186" s="272"/>
      <c r="F186" s="217"/>
      <c r="G186" s="1228"/>
      <c r="H186" s="725"/>
      <c r="I186" s="1157"/>
      <c r="J186" s="1226"/>
      <c r="K186" s="239"/>
      <c r="L186" s="238"/>
      <c r="M186" s="311"/>
      <c r="N186" s="1227"/>
      <c r="O186" s="1094"/>
      <c r="P186" s="1080"/>
      <c r="Q186" s="1080"/>
      <c r="R186" s="1080"/>
      <c r="S186" s="1080"/>
      <c r="T186" s="1080"/>
      <c r="U186" s="1080"/>
      <c r="V186" s="1080"/>
      <c r="W186" s="1080"/>
    </row>
    <row r="187" spans="1:23" ht="23.25" x14ac:dyDescent="0.5">
      <c r="A187" s="200">
        <v>83</v>
      </c>
      <c r="B187" s="229" t="s">
        <v>1110</v>
      </c>
      <c r="C187" s="62">
        <v>3800</v>
      </c>
      <c r="D187" s="62">
        <f t="shared" si="9"/>
        <v>3800</v>
      </c>
      <c r="E187" s="1183" t="s">
        <v>25</v>
      </c>
      <c r="F187" s="200" t="str">
        <f t="shared" si="7"/>
        <v>ร้าน เอ.โอ.ดี ซัพพลาย,3800 บาท</v>
      </c>
      <c r="G187" s="1219" t="s">
        <v>324</v>
      </c>
      <c r="H187" s="712">
        <v>3800</v>
      </c>
      <c r="I187" s="1070" t="str">
        <f t="shared" si="8"/>
        <v>ร้าน เอ.โอ.ดี ซัพพลาย,3800 บาท</v>
      </c>
      <c r="J187" s="1220" t="s">
        <v>324</v>
      </c>
      <c r="K187" s="62">
        <v>3800</v>
      </c>
      <c r="L187" s="200" t="s">
        <v>28</v>
      </c>
      <c r="M187" s="310" t="s">
        <v>95</v>
      </c>
      <c r="N187" s="1221" t="s">
        <v>1111</v>
      </c>
      <c r="O187" s="1094"/>
    </row>
    <row r="188" spans="1:23" ht="23.25" x14ac:dyDescent="0.5">
      <c r="A188" s="200"/>
      <c r="B188" s="247"/>
      <c r="C188" s="22"/>
      <c r="D188" s="62"/>
      <c r="E188" s="267"/>
      <c r="F188" s="200"/>
      <c r="G188" s="652"/>
      <c r="H188" s="722"/>
      <c r="I188" s="1070"/>
      <c r="J188" s="1223"/>
      <c r="K188" s="22"/>
      <c r="L188" s="234"/>
      <c r="M188" s="310"/>
      <c r="N188" s="1224"/>
      <c r="O188" s="1094"/>
    </row>
    <row r="189" spans="1:23" s="1134" customFormat="1" ht="23.25" x14ac:dyDescent="0.5">
      <c r="A189" s="217"/>
      <c r="B189" s="249"/>
      <c r="C189" s="239"/>
      <c r="D189" s="50"/>
      <c r="E189" s="272"/>
      <c r="F189" s="217"/>
      <c r="G189" s="1228"/>
      <c r="H189" s="725"/>
      <c r="I189" s="1157"/>
      <c r="J189" s="1226"/>
      <c r="K189" s="239"/>
      <c r="L189" s="238"/>
      <c r="M189" s="311"/>
      <c r="N189" s="1227"/>
      <c r="O189" s="1094"/>
      <c r="P189" s="1080"/>
      <c r="Q189" s="1080"/>
      <c r="R189" s="1080"/>
      <c r="S189" s="1080"/>
      <c r="T189" s="1080"/>
      <c r="U189" s="1080"/>
      <c r="V189" s="1080"/>
      <c r="W189" s="1080"/>
    </row>
    <row r="190" spans="1:23" ht="60.75" x14ac:dyDescent="0.5">
      <c r="A190" s="240">
        <v>84</v>
      </c>
      <c r="B190" s="1250" t="s">
        <v>335</v>
      </c>
      <c r="C190" s="108">
        <v>5457</v>
      </c>
      <c r="D190" s="108">
        <f t="shared" ref="D190" si="10">+C190</f>
        <v>5457</v>
      </c>
      <c r="E190" s="1174" t="s">
        <v>25</v>
      </c>
      <c r="F190" s="240" t="str">
        <f t="shared" ref="F190:F193" si="11">+G190&amp;","&amp;H190&amp;" บาท"</f>
        <v>บริษัท ธนสรณ์วิศวกรรม จำกัด,5457 บาท</v>
      </c>
      <c r="G190" s="1251" t="s">
        <v>105</v>
      </c>
      <c r="H190" s="1252">
        <v>5457</v>
      </c>
      <c r="I190" s="1177" t="str">
        <f t="shared" ref="I190:I193" si="12">+J190&amp;","&amp;K190&amp;" บาท"</f>
        <v>บริษัท ธนสรณ์วิศวกรรม จำกัด,5457 บาท</v>
      </c>
      <c r="J190" s="1253" t="s">
        <v>105</v>
      </c>
      <c r="K190" s="108">
        <v>5457</v>
      </c>
      <c r="L190" s="240" t="s">
        <v>28</v>
      </c>
      <c r="M190" s="1181" t="s">
        <v>95</v>
      </c>
      <c r="N190" s="1224"/>
      <c r="O190" s="1094"/>
    </row>
    <row r="191" spans="1:23" ht="60.75" x14ac:dyDescent="0.5">
      <c r="A191" s="217">
        <v>85</v>
      </c>
      <c r="B191" s="1254" t="s">
        <v>1112</v>
      </c>
      <c r="C191" s="678">
        <v>12000</v>
      </c>
      <c r="D191" s="678">
        <f>+C191</f>
        <v>12000</v>
      </c>
      <c r="E191" s="220" t="s">
        <v>25</v>
      </c>
      <c r="F191" s="217" t="str">
        <f t="shared" si="11"/>
        <v>นายวุฒิชัยพงศ์ สันธิศิริ ,11600 บาท</v>
      </c>
      <c r="G191" s="1255" t="s">
        <v>1113</v>
      </c>
      <c r="H191" s="1256">
        <v>11600</v>
      </c>
      <c r="I191" s="129" t="str">
        <f t="shared" si="12"/>
        <v>นายวุฒิชัยพงศ์ สันธิศิริ ,11600 บาท</v>
      </c>
      <c r="J191" s="1257" t="s">
        <v>1113</v>
      </c>
      <c r="K191" s="223">
        <v>11600</v>
      </c>
      <c r="L191" s="217" t="s">
        <v>28</v>
      </c>
      <c r="M191" s="1181" t="s">
        <v>1114</v>
      </c>
      <c r="N191" s="1224"/>
      <c r="O191" s="1094"/>
    </row>
    <row r="192" spans="1:23" ht="43.5" customHeight="1" x14ac:dyDescent="0.5">
      <c r="A192" s="240">
        <v>86</v>
      </c>
      <c r="B192" s="1172" t="s">
        <v>1115</v>
      </c>
      <c r="C192" s="672">
        <v>13000</v>
      </c>
      <c r="D192" s="672">
        <f t="shared" ref="D192:D205" si="13">+C192</f>
        <v>13000</v>
      </c>
      <c r="E192" s="1174" t="s">
        <v>25</v>
      </c>
      <c r="F192" s="240" t="str">
        <f t="shared" si="11"/>
        <v>ร้าน เอ.โอ.ดี ซัพพลาย,13000 บาท</v>
      </c>
      <c r="G192" s="1251" t="s">
        <v>324</v>
      </c>
      <c r="H192" s="1258">
        <v>13000</v>
      </c>
      <c r="I192" s="1259" t="str">
        <f t="shared" si="12"/>
        <v>ร้าน เอ.โอ.ดี ซัพพลาย,13000 บาท</v>
      </c>
      <c r="J192" s="1253" t="s">
        <v>324</v>
      </c>
      <c r="K192" s="250">
        <v>13000</v>
      </c>
      <c r="L192" s="240" t="s">
        <v>28</v>
      </c>
      <c r="M192" s="104" t="s">
        <v>1116</v>
      </c>
      <c r="N192" s="1224"/>
      <c r="O192" s="1094"/>
    </row>
    <row r="193" spans="1:15" ht="63.75" customHeight="1" x14ac:dyDescent="0.5">
      <c r="A193" s="240">
        <v>87</v>
      </c>
      <c r="B193" s="643" t="s">
        <v>1117</v>
      </c>
      <c r="C193" s="672">
        <v>52500</v>
      </c>
      <c r="D193" s="672">
        <f t="shared" si="13"/>
        <v>52500</v>
      </c>
      <c r="E193" s="1174" t="s">
        <v>25</v>
      </c>
      <c r="F193" s="1260" t="str">
        <f t="shared" si="11"/>
        <v>ชุมนุมสหกรณ์การเกษตรแห่งประเทศไทย จำกัด,52500 บาท</v>
      </c>
      <c r="G193" s="1261" t="s">
        <v>661</v>
      </c>
      <c r="H193" s="1262">
        <v>52500</v>
      </c>
      <c r="I193" s="1263" t="str">
        <f t="shared" si="12"/>
        <v>ชุมนุมสหกรณ์การเกษตรแห่งประเทศไทย จำกัด,52500 บาท</v>
      </c>
      <c r="J193" s="1253" t="s">
        <v>661</v>
      </c>
      <c r="K193" s="250">
        <v>52500</v>
      </c>
      <c r="L193" s="240" t="s">
        <v>28</v>
      </c>
      <c r="M193" s="104" t="s">
        <v>1118</v>
      </c>
      <c r="N193" s="1224"/>
      <c r="O193" s="1094"/>
    </row>
    <row r="194" spans="1:15" ht="101.25" x14ac:dyDescent="0.5">
      <c r="A194" s="240">
        <v>89</v>
      </c>
      <c r="B194" s="643" t="s">
        <v>1119</v>
      </c>
      <c r="C194" s="672">
        <v>23000</v>
      </c>
      <c r="D194" s="672">
        <f t="shared" si="13"/>
        <v>23000</v>
      </c>
      <c r="E194" s="1174" t="s">
        <v>25</v>
      </c>
      <c r="F194" s="1260" t="s">
        <v>1120</v>
      </c>
      <c r="G194" s="1260" t="s">
        <v>1120</v>
      </c>
      <c r="H194" s="1260" t="s">
        <v>1120</v>
      </c>
      <c r="I194" s="1260" t="s">
        <v>1120</v>
      </c>
      <c r="J194" s="1253" t="s">
        <v>1121</v>
      </c>
      <c r="K194" s="250">
        <v>10000</v>
      </c>
      <c r="L194" s="240" t="s">
        <v>28</v>
      </c>
      <c r="M194" s="1264" t="s">
        <v>1122</v>
      </c>
      <c r="N194" s="1224"/>
      <c r="O194" s="1094"/>
    </row>
    <row r="195" spans="1:15" ht="60.75" x14ac:dyDescent="0.5">
      <c r="A195" s="217">
        <v>90</v>
      </c>
      <c r="B195" s="218" t="s">
        <v>1123</v>
      </c>
      <c r="C195" s="694">
        <v>900</v>
      </c>
      <c r="D195" s="678">
        <f t="shared" si="13"/>
        <v>900</v>
      </c>
      <c r="E195" s="220" t="s">
        <v>25</v>
      </c>
      <c r="F195" s="217" t="str">
        <f t="shared" ref="F195:F205" si="14">+G195&amp;","&amp;H195&amp;" บาท"</f>
        <v>ร้านอาทรพาณิชย์,898.8 บาท</v>
      </c>
      <c r="G195" s="1265" t="s">
        <v>93</v>
      </c>
      <c r="H195" s="1256">
        <v>898.8</v>
      </c>
      <c r="I195" s="129" t="str">
        <f t="shared" ref="I195:I205" si="15">+J195&amp;","&amp;K195&amp;" บาท"</f>
        <v>ร้านอาทรพาณิชย์,898.8 บาท</v>
      </c>
      <c r="J195" s="1266" t="s">
        <v>93</v>
      </c>
      <c r="K195" s="223">
        <v>898.8</v>
      </c>
      <c r="L195" s="217" t="s">
        <v>983</v>
      </c>
      <c r="M195" s="118" t="s">
        <v>95</v>
      </c>
      <c r="N195" s="1224"/>
      <c r="O195" s="1094"/>
    </row>
    <row r="196" spans="1:15" ht="60.75" x14ac:dyDescent="0.5">
      <c r="A196" s="217">
        <v>91</v>
      </c>
      <c r="B196" s="218" t="s">
        <v>1124</v>
      </c>
      <c r="C196" s="694">
        <v>8400</v>
      </c>
      <c r="D196" s="678">
        <f t="shared" si="13"/>
        <v>8400</v>
      </c>
      <c r="E196" s="220" t="s">
        <v>25</v>
      </c>
      <c r="F196" s="217" t="str">
        <f t="shared" si="14"/>
        <v>ร้าน เอ.โอ.ดี ซัพพลาย,8400 บาท</v>
      </c>
      <c r="G196" s="1265" t="s">
        <v>324</v>
      </c>
      <c r="H196" s="1256">
        <v>8400</v>
      </c>
      <c r="I196" s="129" t="str">
        <f t="shared" si="15"/>
        <v>ร้าน เอ.โอ.ดี ซัพพลาย,8400 บาท</v>
      </c>
      <c r="J196" s="1266" t="s">
        <v>324</v>
      </c>
      <c r="K196" s="223">
        <v>8400</v>
      </c>
      <c r="L196" s="217" t="s">
        <v>983</v>
      </c>
      <c r="M196" s="118" t="s">
        <v>95</v>
      </c>
      <c r="N196" s="1224"/>
      <c r="O196" s="1094"/>
    </row>
    <row r="197" spans="1:15" ht="60.75" x14ac:dyDescent="0.5">
      <c r="A197" s="217">
        <v>92</v>
      </c>
      <c r="B197" s="218" t="s">
        <v>1125</v>
      </c>
      <c r="C197" s="694">
        <v>2500</v>
      </c>
      <c r="D197" s="678">
        <f t="shared" si="13"/>
        <v>2500</v>
      </c>
      <c r="E197" s="220" t="s">
        <v>25</v>
      </c>
      <c r="F197" s="217" t="str">
        <f t="shared" si="14"/>
        <v>ร้านเบญจรงค์สวนจตุจักร,2390 บาท</v>
      </c>
      <c r="G197" s="1265" t="s">
        <v>433</v>
      </c>
      <c r="H197" s="1256">
        <v>2390</v>
      </c>
      <c r="I197" s="129" t="str">
        <f t="shared" si="15"/>
        <v>ร้านเบญจรงค์สวนจตุจักร,2390 บาท</v>
      </c>
      <c r="J197" s="1266" t="s">
        <v>433</v>
      </c>
      <c r="K197" s="223">
        <v>2390</v>
      </c>
      <c r="L197" s="217" t="s">
        <v>983</v>
      </c>
      <c r="M197" s="118" t="s">
        <v>95</v>
      </c>
      <c r="N197" s="1224"/>
      <c r="O197" s="1094"/>
    </row>
    <row r="198" spans="1:15" ht="60.75" x14ac:dyDescent="0.5">
      <c r="A198" s="200">
        <v>93</v>
      </c>
      <c r="B198" s="210" t="s">
        <v>1126</v>
      </c>
      <c r="C198" s="695">
        <v>7000</v>
      </c>
      <c r="D198" s="675">
        <f t="shared" si="13"/>
        <v>7000</v>
      </c>
      <c r="E198" s="1183" t="s">
        <v>25</v>
      </c>
      <c r="F198" s="200" t="str">
        <f t="shared" si="14"/>
        <v>ร้านเอนกสเตชั่นเนอรี่,6997.8 บาท</v>
      </c>
      <c r="G198" s="1267" t="s">
        <v>98</v>
      </c>
      <c r="H198" s="1268">
        <v>6997.8</v>
      </c>
      <c r="I198" s="128" t="str">
        <f t="shared" si="15"/>
        <v>ร้านเอนกสเตชั่นเนอรี่,6997.8 บาท</v>
      </c>
      <c r="J198" s="1269" t="s">
        <v>98</v>
      </c>
      <c r="K198" s="205">
        <v>6997.8</v>
      </c>
      <c r="L198" s="200" t="s">
        <v>983</v>
      </c>
      <c r="M198" s="118" t="s">
        <v>95</v>
      </c>
      <c r="N198" s="1224"/>
      <c r="O198" s="1094"/>
    </row>
    <row r="199" spans="1:15" ht="60.75" x14ac:dyDescent="0.5">
      <c r="A199" s="240">
        <v>94</v>
      </c>
      <c r="B199" s="1250" t="s">
        <v>1127</v>
      </c>
      <c r="C199" s="108">
        <v>1320</v>
      </c>
      <c r="D199" s="672">
        <f t="shared" si="13"/>
        <v>1320</v>
      </c>
      <c r="E199" s="1174" t="s">
        <v>25</v>
      </c>
      <c r="F199" s="240" t="str">
        <f t="shared" si="14"/>
        <v>ร้าน เอ.โอ.ดี ซัพพลาย,1320 บาท</v>
      </c>
      <c r="G199" s="1251" t="s">
        <v>324</v>
      </c>
      <c r="H199" s="1252">
        <v>1320</v>
      </c>
      <c r="I199" s="1259" t="str">
        <f t="shared" si="15"/>
        <v>ร้าน เอ.โอ.ดี ซัพพลาย,1320 บาท</v>
      </c>
      <c r="J199" s="1253" t="s">
        <v>324</v>
      </c>
      <c r="K199" s="108">
        <v>1320</v>
      </c>
      <c r="L199" s="240" t="s">
        <v>28</v>
      </c>
      <c r="M199" s="122" t="s">
        <v>95</v>
      </c>
      <c r="N199" s="1224"/>
      <c r="O199" s="1094"/>
    </row>
    <row r="200" spans="1:15" ht="60.75" x14ac:dyDescent="0.5">
      <c r="A200" s="240">
        <v>95</v>
      </c>
      <c r="B200" s="1250" t="s">
        <v>326</v>
      </c>
      <c r="C200" s="108">
        <v>3250</v>
      </c>
      <c r="D200" s="672">
        <f t="shared" si="13"/>
        <v>3250</v>
      </c>
      <c r="E200" s="1174" t="s">
        <v>25</v>
      </c>
      <c r="F200" s="240" t="str">
        <f t="shared" si="14"/>
        <v>ร้าน เอ.โอ.ดี ซัพพลาย,3250 บาท</v>
      </c>
      <c r="G200" s="1251" t="s">
        <v>324</v>
      </c>
      <c r="H200" s="1252">
        <v>3250</v>
      </c>
      <c r="I200" s="1259" t="str">
        <f t="shared" si="15"/>
        <v>ร้าน เอ.โอ.ดี ซัพพลาย,3250 บาท</v>
      </c>
      <c r="J200" s="1253" t="s">
        <v>324</v>
      </c>
      <c r="K200" s="108">
        <v>3250</v>
      </c>
      <c r="L200" s="240" t="s">
        <v>28</v>
      </c>
      <c r="M200" s="122" t="s">
        <v>95</v>
      </c>
      <c r="N200" s="1224"/>
      <c r="O200" s="1094"/>
    </row>
    <row r="201" spans="1:15" ht="60.75" x14ac:dyDescent="0.5">
      <c r="A201" s="240">
        <v>96</v>
      </c>
      <c r="B201" s="1250" t="s">
        <v>1128</v>
      </c>
      <c r="C201" s="108">
        <v>23326</v>
      </c>
      <c r="D201" s="672">
        <f t="shared" si="13"/>
        <v>23326</v>
      </c>
      <c r="E201" s="1174" t="s">
        <v>25</v>
      </c>
      <c r="F201" s="240" t="str">
        <f t="shared" si="14"/>
        <v>บริษัท ธนสรณ์วิศวกรรม จำกัด,23326 บาท</v>
      </c>
      <c r="G201" s="1251" t="s">
        <v>105</v>
      </c>
      <c r="H201" s="1252">
        <v>23326</v>
      </c>
      <c r="I201" s="1259" t="str">
        <f t="shared" si="15"/>
        <v>บริษัท ธนสรณ์วิศวกรรม จำกัด,23326 บาท</v>
      </c>
      <c r="J201" s="1253" t="s">
        <v>105</v>
      </c>
      <c r="K201" s="108">
        <v>23326</v>
      </c>
      <c r="L201" s="240" t="s">
        <v>28</v>
      </c>
      <c r="M201" s="1181" t="s">
        <v>95</v>
      </c>
      <c r="N201" s="1224"/>
      <c r="O201" s="1094"/>
    </row>
    <row r="202" spans="1:15" ht="60.75" x14ac:dyDescent="0.5">
      <c r="A202" s="240">
        <v>97</v>
      </c>
      <c r="B202" s="1250" t="s">
        <v>1129</v>
      </c>
      <c r="C202" s="108">
        <v>4500</v>
      </c>
      <c r="D202" s="672">
        <f t="shared" si="13"/>
        <v>4500</v>
      </c>
      <c r="E202" s="1174" t="s">
        <v>25</v>
      </c>
      <c r="F202" s="240" t="str">
        <f t="shared" si="14"/>
        <v>ร้าน เอ.โอ.ดี ซัพพลาย,4500 บาท</v>
      </c>
      <c r="G202" s="1251" t="s">
        <v>324</v>
      </c>
      <c r="H202" s="1252">
        <v>4500</v>
      </c>
      <c r="I202" s="1259" t="str">
        <f t="shared" si="15"/>
        <v>ร้าน เอ.โอ.ดี ซัพพลาย,4500 บาท</v>
      </c>
      <c r="J202" s="1253" t="s">
        <v>324</v>
      </c>
      <c r="K202" s="108">
        <v>4500</v>
      </c>
      <c r="L202" s="240" t="s">
        <v>28</v>
      </c>
      <c r="M202" s="236" t="s">
        <v>95</v>
      </c>
      <c r="N202" s="1224"/>
      <c r="O202" s="1094"/>
    </row>
    <row r="203" spans="1:15" ht="60.75" x14ac:dyDescent="0.5">
      <c r="A203" s="240">
        <v>98</v>
      </c>
      <c r="B203" s="1250" t="s">
        <v>335</v>
      </c>
      <c r="C203" s="108">
        <v>4066</v>
      </c>
      <c r="D203" s="672">
        <f t="shared" si="13"/>
        <v>4066</v>
      </c>
      <c r="E203" s="1174" t="s">
        <v>25</v>
      </c>
      <c r="F203" s="240" t="str">
        <f t="shared" si="14"/>
        <v>บริษัท ธนสรณ์วิศวกรรม จำกัด,4066 บาท</v>
      </c>
      <c r="G203" s="1251" t="s">
        <v>105</v>
      </c>
      <c r="H203" s="1252">
        <v>4066</v>
      </c>
      <c r="I203" s="1259" t="str">
        <f t="shared" si="15"/>
        <v>บริษัท ธนสรณ์วิศวกรรม จำกัด,4066 บาท</v>
      </c>
      <c r="J203" s="1253" t="s">
        <v>105</v>
      </c>
      <c r="K203" s="108">
        <v>4066</v>
      </c>
      <c r="L203" s="240" t="s">
        <v>28</v>
      </c>
      <c r="M203" s="1181" t="s">
        <v>95</v>
      </c>
      <c r="N203" s="1224"/>
      <c r="O203" s="1094"/>
    </row>
    <row r="204" spans="1:15" ht="46.5" customHeight="1" x14ac:dyDescent="0.5">
      <c r="A204" s="240">
        <v>99</v>
      </c>
      <c r="B204" s="1172" t="s">
        <v>1130</v>
      </c>
      <c r="C204" s="672">
        <v>49075</v>
      </c>
      <c r="D204" s="672">
        <f t="shared" si="13"/>
        <v>49075</v>
      </c>
      <c r="E204" s="1174" t="s">
        <v>25</v>
      </c>
      <c r="F204" s="240" t="str">
        <f t="shared" si="14"/>
        <v>บริษัท ไอคอนเวอร์ชั่น จำกัด,49074.48 บาท</v>
      </c>
      <c r="G204" s="1251" t="s">
        <v>956</v>
      </c>
      <c r="H204" s="1258">
        <v>49074.48</v>
      </c>
      <c r="I204" s="262" t="str">
        <f t="shared" si="15"/>
        <v>บริษัท ไอคอนเวอร์ชั่น จำกัด,49074.48 บาท</v>
      </c>
      <c r="J204" s="1270" t="s">
        <v>956</v>
      </c>
      <c r="K204" s="250">
        <v>49074.48</v>
      </c>
      <c r="L204" s="240" t="s">
        <v>28</v>
      </c>
      <c r="M204" s="34" t="s">
        <v>1131</v>
      </c>
      <c r="N204" s="1224"/>
      <c r="O204" s="1094"/>
    </row>
    <row r="205" spans="1:15" ht="60.75" x14ac:dyDescent="0.5">
      <c r="A205" s="240">
        <v>100</v>
      </c>
      <c r="B205" s="258" t="s">
        <v>1132</v>
      </c>
      <c r="C205" s="108">
        <v>14600</v>
      </c>
      <c r="D205" s="672">
        <f t="shared" si="13"/>
        <v>14600</v>
      </c>
      <c r="E205" s="240" t="s">
        <v>25</v>
      </c>
      <c r="F205" s="240" t="str">
        <f t="shared" si="14"/>
        <v>ห้างหุ้นส่วนจำกัด สยามธุรภัณฑ์,14600 บาท</v>
      </c>
      <c r="G205" s="1250" t="s">
        <v>273</v>
      </c>
      <c r="H205" s="108">
        <v>14600</v>
      </c>
      <c r="I205" s="108" t="str">
        <f t="shared" si="15"/>
        <v>ห้างหุ้นส่วนจำกัด สยามธุรภัณฑ์,14600 บาท</v>
      </c>
      <c r="J205" s="1253" t="s">
        <v>273</v>
      </c>
      <c r="K205" s="108">
        <v>14600</v>
      </c>
      <c r="L205" s="240" t="s">
        <v>28</v>
      </c>
      <c r="M205" s="1181" t="s">
        <v>95</v>
      </c>
      <c r="N205" s="1224"/>
      <c r="O205" s="1094"/>
    </row>
    <row r="206" spans="1:15" ht="23.25" x14ac:dyDescent="0.5">
      <c r="A206" s="1222"/>
      <c r="B206" s="1271"/>
      <c r="C206" s="722"/>
      <c r="D206" s="712"/>
      <c r="E206" s="652"/>
      <c r="F206" s="1222"/>
      <c r="G206" s="652"/>
      <c r="H206" s="722"/>
      <c r="I206" s="1168"/>
      <c r="J206" s="652"/>
      <c r="K206" s="722"/>
      <c r="L206" s="652"/>
      <c r="M206" s="1272"/>
      <c r="N206" s="1273"/>
      <c r="O206" s="1094"/>
    </row>
  </sheetData>
  <mergeCells count="43">
    <mergeCell ref="M183:M186"/>
    <mergeCell ref="M187:M189"/>
    <mergeCell ref="M165:M167"/>
    <mergeCell ref="M168:M170"/>
    <mergeCell ref="M171:M173"/>
    <mergeCell ref="M174:M176"/>
    <mergeCell ref="M177:M179"/>
    <mergeCell ref="M180:M182"/>
    <mergeCell ref="M146:M148"/>
    <mergeCell ref="M149:M152"/>
    <mergeCell ref="M153:M155"/>
    <mergeCell ref="M156:M158"/>
    <mergeCell ref="M159:M161"/>
    <mergeCell ref="M162:M164"/>
    <mergeCell ref="M128:M130"/>
    <mergeCell ref="M131:M133"/>
    <mergeCell ref="M134:M136"/>
    <mergeCell ref="M137:M139"/>
    <mergeCell ref="M140:M142"/>
    <mergeCell ref="M143:M145"/>
    <mergeCell ref="M96:M97"/>
    <mergeCell ref="M113:M115"/>
    <mergeCell ref="M116:M118"/>
    <mergeCell ref="M119:M121"/>
    <mergeCell ref="M122:M124"/>
    <mergeCell ref="M125:M127"/>
    <mergeCell ref="M14:M16"/>
    <mergeCell ref="M17:M19"/>
    <mergeCell ref="M23:M25"/>
    <mergeCell ref="M29:M31"/>
    <mergeCell ref="M38:M40"/>
    <mergeCell ref="A61:A62"/>
    <mergeCell ref="M61:M62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25" right="0.25" top="0.75" bottom="0.75" header="0.3" footer="0.3"/>
  <pageSetup paperSize="9" scale="44" fitToHeight="0" orientation="landscape" horizontalDpi="300" verticalDpi="300" r:id="rId1"/>
  <rowBreaks count="3" manualBreakCount="3">
    <brk id="37" max="16383" man="1"/>
    <brk id="75" max="10" man="1"/>
    <brk id="112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84CDD-3090-416D-83A0-2808A3BA5901}">
  <sheetPr>
    <pageSetUpPr fitToPage="1"/>
  </sheetPr>
  <dimension ref="A1:O79"/>
  <sheetViews>
    <sheetView topLeftCell="A28" zoomScale="90" zoomScaleNormal="90" zoomScaleSheetLayoutView="95" workbookViewId="0">
      <selection activeCell="I74" sqref="I74:I75"/>
    </sheetView>
  </sheetViews>
  <sheetFormatPr defaultColWidth="9.140625" defaultRowHeight="21.75" x14ac:dyDescent="0.5"/>
  <cols>
    <col min="1" max="1" width="9.140625" style="656"/>
    <col min="2" max="2" width="65.85546875" style="656" customWidth="1"/>
    <col min="3" max="5" width="30.140625" style="656" customWidth="1"/>
    <col min="6" max="6" width="51.28515625" style="656" customWidth="1"/>
    <col min="7" max="7" width="28.42578125" style="656" hidden="1" customWidth="1"/>
    <col min="8" max="8" width="14" style="656" hidden="1" customWidth="1"/>
    <col min="9" max="9" width="47.7109375" style="656" customWidth="1"/>
    <col min="10" max="10" width="28.42578125" style="656" hidden="1" customWidth="1"/>
    <col min="11" max="11" width="14" style="656" hidden="1" customWidth="1"/>
    <col min="12" max="12" width="39.28515625" style="738" customWidth="1"/>
    <col min="13" max="13" width="105" style="656" customWidth="1"/>
    <col min="14" max="14" width="12.85546875" style="656" hidden="1" customWidth="1"/>
    <col min="15" max="16384" width="9.140625" style="656"/>
  </cols>
  <sheetData>
    <row r="1" spans="1:14" x14ac:dyDescent="0.5">
      <c r="A1" s="652"/>
      <c r="B1" s="653"/>
      <c r="C1" s="6"/>
      <c r="D1" s="6"/>
      <c r="E1" s="654"/>
      <c r="F1" s="654"/>
      <c r="G1" s="654"/>
      <c r="H1" s="6"/>
      <c r="I1" s="6"/>
      <c r="J1" s="654"/>
      <c r="K1" s="655"/>
      <c r="L1" s="1275"/>
      <c r="M1" s="335" t="s">
        <v>0</v>
      </c>
      <c r="N1" s="335" t="s">
        <v>0</v>
      </c>
    </row>
    <row r="2" spans="1:14" x14ac:dyDescent="0.5">
      <c r="A2" s="657" t="s">
        <v>1133</v>
      </c>
      <c r="B2" s="657"/>
      <c r="C2" s="657"/>
      <c r="D2" s="657"/>
      <c r="E2" s="657"/>
      <c r="F2" s="657"/>
      <c r="G2" s="657"/>
      <c r="H2" s="657"/>
      <c r="I2" s="657"/>
      <c r="J2" s="657"/>
      <c r="K2" s="657"/>
      <c r="L2" s="657"/>
      <c r="M2" s="657"/>
      <c r="N2" s="657"/>
    </row>
    <row r="3" spans="1:14" x14ac:dyDescent="0.5">
      <c r="A3" s="657" t="s">
        <v>2</v>
      </c>
      <c r="B3" s="657"/>
      <c r="C3" s="657"/>
      <c r="D3" s="657"/>
      <c r="E3" s="657"/>
      <c r="F3" s="657"/>
      <c r="G3" s="657"/>
      <c r="H3" s="657"/>
      <c r="I3" s="657"/>
      <c r="J3" s="657"/>
      <c r="K3" s="657"/>
      <c r="L3" s="657"/>
      <c r="M3" s="657"/>
      <c r="N3" s="657"/>
    </row>
    <row r="4" spans="1:14" x14ac:dyDescent="0.5">
      <c r="A4" s="658" t="s">
        <v>1134</v>
      </c>
      <c r="B4" s="658"/>
      <c r="C4" s="658"/>
      <c r="D4" s="658"/>
      <c r="E4" s="658"/>
      <c r="F4" s="657"/>
      <c r="G4" s="657"/>
      <c r="H4" s="657"/>
      <c r="I4" s="657"/>
      <c r="J4" s="658"/>
      <c r="K4" s="658"/>
      <c r="L4" s="658"/>
      <c r="M4" s="658"/>
      <c r="N4" s="658"/>
    </row>
    <row r="5" spans="1:14" x14ac:dyDescent="0.5">
      <c r="A5" s="659" t="s">
        <v>4</v>
      </c>
      <c r="B5" s="660" t="s">
        <v>5</v>
      </c>
      <c r="C5" s="17" t="s">
        <v>6</v>
      </c>
      <c r="D5" s="322" t="s">
        <v>7</v>
      </c>
      <c r="E5" s="1276" t="s">
        <v>8</v>
      </c>
      <c r="F5" s="16" t="s">
        <v>9</v>
      </c>
      <c r="G5" s="1277" t="s">
        <v>9</v>
      </c>
      <c r="H5" s="1278" t="s">
        <v>10</v>
      </c>
      <c r="I5" s="1279" t="s">
        <v>11</v>
      </c>
      <c r="J5" s="1280" t="s">
        <v>12</v>
      </c>
      <c r="K5" s="15" t="s">
        <v>13</v>
      </c>
      <c r="L5" s="662" t="s">
        <v>14</v>
      </c>
      <c r="M5" s="663" t="s">
        <v>15</v>
      </c>
      <c r="N5" s="663" t="s">
        <v>15</v>
      </c>
    </row>
    <row r="6" spans="1:14" x14ac:dyDescent="0.5">
      <c r="A6" s="664"/>
      <c r="B6" s="665"/>
      <c r="C6" s="25" t="s">
        <v>16</v>
      </c>
      <c r="D6" s="323"/>
      <c r="E6" s="1281"/>
      <c r="F6" s="24" t="s">
        <v>17</v>
      </c>
      <c r="G6" s="657"/>
      <c r="H6" s="1282"/>
      <c r="I6" s="1283" t="s">
        <v>18</v>
      </c>
      <c r="J6" s="1284"/>
      <c r="K6" s="23" t="s">
        <v>19</v>
      </c>
      <c r="L6" s="234" t="s">
        <v>20</v>
      </c>
      <c r="M6" s="667" t="s">
        <v>21</v>
      </c>
      <c r="N6" s="667" t="s">
        <v>21</v>
      </c>
    </row>
    <row r="7" spans="1:14" x14ac:dyDescent="0.5">
      <c r="A7" s="668"/>
      <c r="B7" s="669"/>
      <c r="C7" s="31" t="s">
        <v>22</v>
      </c>
      <c r="D7" s="31" t="s">
        <v>22</v>
      </c>
      <c r="E7" s="1285"/>
      <c r="F7" s="242"/>
      <c r="G7" s="658"/>
      <c r="H7" s="1286"/>
      <c r="I7" s="1287"/>
      <c r="J7" s="1288"/>
      <c r="K7" s="30"/>
      <c r="L7" s="238"/>
      <c r="M7" s="671" t="s">
        <v>23</v>
      </c>
      <c r="N7" s="671" t="s">
        <v>23</v>
      </c>
    </row>
    <row r="8" spans="1:14" x14ac:dyDescent="0.5">
      <c r="A8" s="200">
        <v>1</v>
      </c>
      <c r="B8" s="1187" t="s">
        <v>1135</v>
      </c>
      <c r="C8" s="683">
        <v>5000</v>
      </c>
      <c r="D8" s="675">
        <f>+C8</f>
        <v>5000</v>
      </c>
      <c r="E8" s="1183" t="s">
        <v>25</v>
      </c>
      <c r="F8" s="200" t="str">
        <f t="shared" ref="F8:F38" si="0">+G8&amp;","&amp;H8&amp;" บาท"</f>
        <v>นายธนกร ชัยมงคล,5000 บาท</v>
      </c>
      <c r="G8" s="1289" t="s">
        <v>1136</v>
      </c>
      <c r="H8" s="1290">
        <v>5000</v>
      </c>
      <c r="I8" s="128" t="str">
        <f t="shared" ref="I8:I38" si="1">+J8&amp;","&amp;K8&amp;" บาท"</f>
        <v>นายธนกร ชัยมงคล,5000 บาท</v>
      </c>
      <c r="J8" s="1291" t="s">
        <v>1136</v>
      </c>
      <c r="K8" s="683">
        <v>5000</v>
      </c>
      <c r="L8" s="200" t="s">
        <v>28</v>
      </c>
      <c r="M8" s="310" t="s">
        <v>95</v>
      </c>
      <c r="N8" s="211" t="s">
        <v>1137</v>
      </c>
    </row>
    <row r="9" spans="1:14" x14ac:dyDescent="0.5">
      <c r="A9" s="200"/>
      <c r="B9" s="1187" t="s">
        <v>1138</v>
      </c>
      <c r="C9" s="675"/>
      <c r="D9" s="675"/>
      <c r="E9" s="1183"/>
      <c r="F9" s="200"/>
      <c r="G9" s="1292"/>
      <c r="H9" s="1268"/>
      <c r="I9" s="128"/>
      <c r="J9" s="1293"/>
      <c r="K9" s="205"/>
      <c r="L9" s="200"/>
      <c r="M9" s="310"/>
      <c r="N9" s="676" t="s">
        <v>1139</v>
      </c>
    </row>
    <row r="10" spans="1:14" s="681" customFormat="1" x14ac:dyDescent="0.5">
      <c r="A10" s="217"/>
      <c r="B10" s="700"/>
      <c r="C10" s="678"/>
      <c r="D10" s="678"/>
      <c r="E10" s="220"/>
      <c r="F10" s="217"/>
      <c r="G10" s="1265"/>
      <c r="H10" s="1256"/>
      <c r="I10" s="129"/>
      <c r="J10" s="1266"/>
      <c r="K10" s="223"/>
      <c r="L10" s="217"/>
      <c r="M10" s="311"/>
      <c r="N10" s="227"/>
    </row>
    <row r="11" spans="1:14" x14ac:dyDescent="0.5">
      <c r="A11" s="200">
        <v>2</v>
      </c>
      <c r="B11" s="684" t="s">
        <v>1140</v>
      </c>
      <c r="C11" s="675">
        <v>13500</v>
      </c>
      <c r="D11" s="675">
        <f>+C11</f>
        <v>13500</v>
      </c>
      <c r="E11" s="1183" t="s">
        <v>25</v>
      </c>
      <c r="F11" s="200" t="str">
        <f t="shared" si="0"/>
        <v>ห้างหุ้นส่วนจำกัด เดอะสกาย ซิสเต็มส์,13449.9 บาท</v>
      </c>
      <c r="G11" s="1294" t="s">
        <v>1141</v>
      </c>
      <c r="H11" s="1295">
        <v>13449.9</v>
      </c>
      <c r="I11" s="128" t="str">
        <f t="shared" si="1"/>
        <v>ห้างหุ้นส่วนจำกัด เดอะสกาย ซิสเต็มส์,13449.9 บาท</v>
      </c>
      <c r="J11" s="1296" t="s">
        <v>1141</v>
      </c>
      <c r="K11" s="675">
        <v>13449.9</v>
      </c>
      <c r="L11" s="200" t="s">
        <v>28</v>
      </c>
      <c r="M11" s="58" t="str">
        <f>+N11</f>
        <v>ใบสั่งซื้อ9/2568</v>
      </c>
      <c r="N11" s="208" t="s">
        <v>1142</v>
      </c>
    </row>
    <row r="12" spans="1:14" x14ac:dyDescent="0.5">
      <c r="A12" s="200"/>
      <c r="B12" s="1187"/>
      <c r="C12" s="675"/>
      <c r="D12" s="675"/>
      <c r="E12" s="1183"/>
      <c r="F12" s="200"/>
      <c r="G12" s="1267"/>
      <c r="H12" s="1268"/>
      <c r="I12" s="128"/>
      <c r="J12" s="1269"/>
      <c r="K12" s="205"/>
      <c r="L12" s="200"/>
      <c r="M12" s="58" t="str">
        <f>"ลว. "&amp;N12</f>
        <v>ลว. 8 เม.ย. 2568</v>
      </c>
      <c r="N12" s="676" t="s">
        <v>1143</v>
      </c>
    </row>
    <row r="13" spans="1:14" s="681" customFormat="1" x14ac:dyDescent="0.5">
      <c r="A13" s="217"/>
      <c r="B13" s="218"/>
      <c r="C13" s="678"/>
      <c r="D13" s="678"/>
      <c r="E13" s="220"/>
      <c r="F13" s="217"/>
      <c r="G13" s="1265"/>
      <c r="H13" s="1256"/>
      <c r="I13" s="129"/>
      <c r="J13" s="1266"/>
      <c r="K13" s="223"/>
      <c r="L13" s="217"/>
      <c r="M13" s="226"/>
      <c r="N13" s="227"/>
    </row>
    <row r="14" spans="1:14" x14ac:dyDescent="0.5">
      <c r="A14" s="200">
        <v>3</v>
      </c>
      <c r="B14" s="1297" t="s">
        <v>1144</v>
      </c>
      <c r="C14" s="682">
        <v>80000</v>
      </c>
      <c r="D14" s="675">
        <f>+C14</f>
        <v>80000</v>
      </c>
      <c r="E14" s="1183" t="s">
        <v>25</v>
      </c>
      <c r="F14" s="200" t="str">
        <f t="shared" si="0"/>
        <v>นางสาวธีรนันท์  จึงสุทธิวงษ์ ,80000 บาท</v>
      </c>
      <c r="G14" s="1188" t="s">
        <v>1145</v>
      </c>
      <c r="H14" s="1189">
        <v>80000</v>
      </c>
      <c r="I14" s="128" t="str">
        <f t="shared" si="1"/>
        <v>นางสาวธีรนันท์  จึงสุทธิวงษ์ ,80000 บาท</v>
      </c>
      <c r="J14" s="1190" t="s">
        <v>1145</v>
      </c>
      <c r="K14" s="682">
        <v>80000</v>
      </c>
      <c r="L14" s="200" t="s">
        <v>28</v>
      </c>
      <c r="M14" s="58" t="str">
        <f>+N14</f>
        <v>ใบสั่งจ้าง 81/2568</v>
      </c>
      <c r="N14" s="698" t="s">
        <v>1146</v>
      </c>
    </row>
    <row r="15" spans="1:14" x14ac:dyDescent="0.5">
      <c r="A15" s="200"/>
      <c r="B15" s="1297"/>
      <c r="C15" s="682"/>
      <c r="D15" s="675"/>
      <c r="E15" s="1183"/>
      <c r="F15" s="200"/>
      <c r="G15" s="1188"/>
      <c r="H15" s="1189"/>
      <c r="I15" s="128"/>
      <c r="J15" s="1190"/>
      <c r="K15" s="682"/>
      <c r="L15" s="200"/>
      <c r="M15" s="58" t="str">
        <f>"ลว. "&amp;N15</f>
        <v>ลว. 30 เม.ย 68</v>
      </c>
      <c r="N15" s="676" t="s">
        <v>1147</v>
      </c>
    </row>
    <row r="16" spans="1:14" s="681" customFormat="1" x14ac:dyDescent="0.5">
      <c r="A16" s="217"/>
      <c r="B16" s="218"/>
      <c r="C16" s="678"/>
      <c r="D16" s="678"/>
      <c r="E16" s="220"/>
      <c r="F16" s="217"/>
      <c r="G16" s="1265"/>
      <c r="H16" s="1256"/>
      <c r="I16" s="129"/>
      <c r="J16" s="1266"/>
      <c r="K16" s="223"/>
      <c r="L16" s="217"/>
      <c r="M16" s="226"/>
      <c r="N16" s="227"/>
    </row>
    <row r="17" spans="1:14" s="681" customFormat="1" x14ac:dyDescent="0.5">
      <c r="A17" s="217">
        <v>4</v>
      </c>
      <c r="B17" s="218" t="s">
        <v>1148</v>
      </c>
      <c r="C17" s="694">
        <v>58500</v>
      </c>
      <c r="D17" s="678">
        <f>+C17</f>
        <v>58500</v>
      </c>
      <c r="E17" s="220" t="s">
        <v>25</v>
      </c>
      <c r="F17" s="217" t="str">
        <f t="shared" si="0"/>
        <v>ร้าน เอ.โอ.ดี ซัพพลาย,58500 บาท</v>
      </c>
      <c r="G17" s="1265" t="s">
        <v>324</v>
      </c>
      <c r="H17" s="1256">
        <v>58500</v>
      </c>
      <c r="I17" s="129" t="str">
        <f t="shared" si="1"/>
        <v>ร้าน เอ.โอ.ดี ซัพพลาย,58500 บาท</v>
      </c>
      <c r="J17" s="1266" t="s">
        <v>324</v>
      </c>
      <c r="K17" s="223">
        <v>58500</v>
      </c>
      <c r="L17" s="217" t="s">
        <v>983</v>
      </c>
      <c r="M17" s="217" t="str">
        <f>+N17</f>
        <v>ใบสั่งจ้าง 76/2568 ลว.21 เมย. 68</v>
      </c>
      <c r="N17" s="226" t="s">
        <v>1149</v>
      </c>
    </row>
    <row r="18" spans="1:14" s="681" customFormat="1" ht="40.5" x14ac:dyDescent="0.5">
      <c r="A18" s="217">
        <v>5</v>
      </c>
      <c r="B18" s="218" t="s">
        <v>1150</v>
      </c>
      <c r="C18" s="694">
        <v>5600</v>
      </c>
      <c r="D18" s="678">
        <f>+C18</f>
        <v>5600</v>
      </c>
      <c r="E18" s="220" t="s">
        <v>25</v>
      </c>
      <c r="F18" s="217" t="str">
        <f t="shared" si="0"/>
        <v>สหกรณ์โคนมขอนแก่น จำกัด,5596 บาท</v>
      </c>
      <c r="G18" s="1265" t="s">
        <v>1151</v>
      </c>
      <c r="H18" s="1256">
        <v>5596</v>
      </c>
      <c r="I18" s="129" t="str">
        <f t="shared" si="1"/>
        <v>สหกรณ์โคนมขอนแก่น จำกัด,5596 บาท</v>
      </c>
      <c r="J18" s="1266" t="s">
        <v>1151</v>
      </c>
      <c r="K18" s="223">
        <v>5596</v>
      </c>
      <c r="L18" s="217" t="s">
        <v>983</v>
      </c>
      <c r="M18" s="118" t="s">
        <v>95</v>
      </c>
      <c r="N18" s="226" t="s">
        <v>1152</v>
      </c>
    </row>
    <row r="19" spans="1:14" s="681" customFormat="1" ht="40.5" x14ac:dyDescent="0.5">
      <c r="A19" s="217">
        <v>6</v>
      </c>
      <c r="B19" s="218" t="s">
        <v>1153</v>
      </c>
      <c r="C19" s="694">
        <v>80000</v>
      </c>
      <c r="D19" s="678">
        <f>+C19</f>
        <v>80000</v>
      </c>
      <c r="E19" s="220" t="s">
        <v>25</v>
      </c>
      <c r="F19" s="217" t="str">
        <f t="shared" si="0"/>
        <v>ร้านเอนกสเตชั่นเนอรี่,79308.4 บาท</v>
      </c>
      <c r="G19" s="1265" t="s">
        <v>98</v>
      </c>
      <c r="H19" s="1256">
        <v>79308.399999999994</v>
      </c>
      <c r="I19" s="129" t="str">
        <f t="shared" si="1"/>
        <v>ร้านเอนกสเตชั่นเนอรี่,79308.4 บาท</v>
      </c>
      <c r="J19" s="1266" t="s">
        <v>98</v>
      </c>
      <c r="K19" s="223">
        <v>79308.399999999994</v>
      </c>
      <c r="L19" s="217" t="s">
        <v>983</v>
      </c>
      <c r="M19" s="118" t="s">
        <v>95</v>
      </c>
      <c r="N19" s="226" t="s">
        <v>1154</v>
      </c>
    </row>
    <row r="20" spans="1:14" s="681" customFormat="1" ht="40.5" x14ac:dyDescent="0.5">
      <c r="A20" s="217">
        <v>7</v>
      </c>
      <c r="B20" s="218" t="s">
        <v>1155</v>
      </c>
      <c r="C20" s="694">
        <v>2450</v>
      </c>
      <c r="D20" s="678">
        <f>+C20</f>
        <v>2450</v>
      </c>
      <c r="E20" s="220" t="s">
        <v>25</v>
      </c>
      <c r="F20" s="217" t="str">
        <f t="shared" si="0"/>
        <v>ร้านเอนกสเตชั่นเนอรี่,2359.35 บาท</v>
      </c>
      <c r="G20" s="1265" t="s">
        <v>98</v>
      </c>
      <c r="H20" s="1256">
        <v>2359.35</v>
      </c>
      <c r="I20" s="129" t="str">
        <f t="shared" si="1"/>
        <v>ร้านเอนกสเตชั่นเนอรี่,2359.35 บาท</v>
      </c>
      <c r="J20" s="1266" t="s">
        <v>98</v>
      </c>
      <c r="K20" s="223">
        <v>2359.35</v>
      </c>
      <c r="L20" s="217" t="s">
        <v>983</v>
      </c>
      <c r="M20" s="118" t="s">
        <v>95</v>
      </c>
      <c r="N20" s="226" t="s">
        <v>1156</v>
      </c>
    </row>
    <row r="21" spans="1:14" ht="40.5" x14ac:dyDescent="0.5">
      <c r="A21" s="200">
        <v>8</v>
      </c>
      <c r="B21" s="210" t="s">
        <v>1157</v>
      </c>
      <c r="C21" s="695">
        <v>72150</v>
      </c>
      <c r="D21" s="675">
        <f>+C21</f>
        <v>72150</v>
      </c>
      <c r="E21" s="1183" t="s">
        <v>25</v>
      </c>
      <c r="F21" s="200" t="str">
        <f t="shared" si="0"/>
        <v>บริษัท ภริตาอินเตอร์ จำกัด,58500 บาท</v>
      </c>
      <c r="G21" s="1267" t="s">
        <v>1158</v>
      </c>
      <c r="H21" s="1268">
        <v>58500</v>
      </c>
      <c r="I21" s="128" t="str">
        <f t="shared" si="1"/>
        <v>บริษัท ภริตาอินเตอร์ จำกัด,58500 บาท</v>
      </c>
      <c r="J21" s="1269" t="s">
        <v>1158</v>
      </c>
      <c r="K21" s="205">
        <v>58500</v>
      </c>
      <c r="L21" s="200" t="s">
        <v>656</v>
      </c>
      <c r="M21" s="118" t="s">
        <v>95</v>
      </c>
      <c r="N21" s="229" t="s">
        <v>1159</v>
      </c>
    </row>
    <row r="22" spans="1:14" s="681" customFormat="1" x14ac:dyDescent="0.5">
      <c r="A22" s="217"/>
      <c r="B22" s="218"/>
      <c r="C22" s="694"/>
      <c r="D22" s="678"/>
      <c r="E22" s="220"/>
      <c r="F22" s="217" t="str">
        <f t="shared" si="0"/>
        <v>ร้านเอนกสเตชั่นเนอรี่,13631.8 บาท</v>
      </c>
      <c r="G22" s="1265" t="s">
        <v>98</v>
      </c>
      <c r="H22" s="1256">
        <v>13631.8</v>
      </c>
      <c r="I22" s="129" t="str">
        <f t="shared" si="1"/>
        <v>ร้านเอนกสเตชั่นเนอรี่,13631.8 บาท</v>
      </c>
      <c r="J22" s="1266" t="s">
        <v>98</v>
      </c>
      <c r="K22" s="223">
        <v>13631.8</v>
      </c>
      <c r="L22" s="217"/>
      <c r="M22" s="217"/>
      <c r="N22" s="226"/>
    </row>
    <row r="23" spans="1:14" s="681" customFormat="1" ht="40.5" x14ac:dyDescent="0.5">
      <c r="A23" s="217">
        <v>9</v>
      </c>
      <c r="B23" s="218" t="s">
        <v>1160</v>
      </c>
      <c r="C23" s="694">
        <v>1800</v>
      </c>
      <c r="D23" s="678">
        <f>+C23</f>
        <v>1800</v>
      </c>
      <c r="E23" s="220" t="s">
        <v>25</v>
      </c>
      <c r="F23" s="217" t="str">
        <f t="shared" si="0"/>
        <v>ร้านเอนกสเตชั่นเนอรี่,1112.8 บาท</v>
      </c>
      <c r="G23" s="1265" t="s">
        <v>98</v>
      </c>
      <c r="H23" s="1256">
        <v>1112.8</v>
      </c>
      <c r="I23" s="129" t="str">
        <f t="shared" si="1"/>
        <v>ร้านเอนกสเตชั่นเนอรี่,1112.8 บาท</v>
      </c>
      <c r="J23" s="1266" t="s">
        <v>98</v>
      </c>
      <c r="K23" s="223">
        <v>1112.8</v>
      </c>
      <c r="L23" s="217" t="s">
        <v>983</v>
      </c>
      <c r="M23" s="118" t="s">
        <v>95</v>
      </c>
      <c r="N23" s="226" t="s">
        <v>1161</v>
      </c>
    </row>
    <row r="24" spans="1:14" s="681" customFormat="1" ht="40.5" x14ac:dyDescent="0.5">
      <c r="A24" s="217">
        <v>10</v>
      </c>
      <c r="B24" s="218" t="s">
        <v>1162</v>
      </c>
      <c r="C24" s="694">
        <v>30000</v>
      </c>
      <c r="D24" s="678">
        <f>+C24</f>
        <v>30000</v>
      </c>
      <c r="E24" s="220" t="s">
        <v>25</v>
      </c>
      <c r="F24" s="217" t="str">
        <f t="shared" si="0"/>
        <v>ร้านอาทรพาณิชย์,28799.05 บาท</v>
      </c>
      <c r="G24" s="1265" t="s">
        <v>93</v>
      </c>
      <c r="H24" s="1256">
        <v>28799.05</v>
      </c>
      <c r="I24" s="129" t="str">
        <f t="shared" si="1"/>
        <v>ร้านอาทรพาณิชย์,28799.05 บาท</v>
      </c>
      <c r="J24" s="1266" t="s">
        <v>93</v>
      </c>
      <c r="K24" s="223">
        <v>28799.05</v>
      </c>
      <c r="L24" s="217" t="s">
        <v>983</v>
      </c>
      <c r="M24" s="118" t="s">
        <v>95</v>
      </c>
      <c r="N24" s="226" t="s">
        <v>1163</v>
      </c>
    </row>
    <row r="25" spans="1:14" s="681" customFormat="1" ht="40.5" x14ac:dyDescent="0.5">
      <c r="A25" s="217">
        <v>11</v>
      </c>
      <c r="B25" s="218" t="s">
        <v>1164</v>
      </c>
      <c r="C25" s="694">
        <v>9600</v>
      </c>
      <c r="D25" s="678">
        <f>+C25</f>
        <v>9600</v>
      </c>
      <c r="E25" s="220" t="s">
        <v>25</v>
      </c>
      <c r="F25" s="217" t="str">
        <f t="shared" si="0"/>
        <v>ร้านสหกรณ์เทเวศร์ จำกัด,9600 บาท</v>
      </c>
      <c r="G25" s="1265" t="s">
        <v>307</v>
      </c>
      <c r="H25" s="1256">
        <v>9600</v>
      </c>
      <c r="I25" s="129" t="str">
        <f t="shared" si="1"/>
        <v>ร้านสหกรณ์เทเวศร์ จำกัด,9600 บาท</v>
      </c>
      <c r="J25" s="1266" t="s">
        <v>307</v>
      </c>
      <c r="K25" s="223">
        <v>9600</v>
      </c>
      <c r="L25" s="217" t="s">
        <v>983</v>
      </c>
      <c r="M25" s="118" t="s">
        <v>95</v>
      </c>
      <c r="N25" s="226" t="s">
        <v>1165</v>
      </c>
    </row>
    <row r="26" spans="1:14" ht="81" customHeight="1" x14ac:dyDescent="0.5">
      <c r="A26" s="217">
        <v>12</v>
      </c>
      <c r="B26" s="210" t="s">
        <v>1166</v>
      </c>
      <c r="C26" s="695">
        <v>52500</v>
      </c>
      <c r="D26" s="675">
        <f>+C26</f>
        <v>52500</v>
      </c>
      <c r="E26" s="1183" t="s">
        <v>25</v>
      </c>
      <c r="F26" s="200" t="str">
        <f t="shared" si="0"/>
        <v>ร้าน เจ.เอ็น.พี กรุ๊ป,31500 บาท</v>
      </c>
      <c r="G26" s="1267" t="s">
        <v>425</v>
      </c>
      <c r="H26" s="1268">
        <v>31500</v>
      </c>
      <c r="I26" s="128" t="str">
        <f t="shared" si="1"/>
        <v>ร้าน เจ.เอ็น.พี กรุ๊ป,31500 บาท</v>
      </c>
      <c r="J26" s="1269" t="s">
        <v>425</v>
      </c>
      <c r="K26" s="205">
        <v>31500</v>
      </c>
      <c r="L26" s="200" t="s">
        <v>983</v>
      </c>
      <c r="M26" s="309" t="s">
        <v>95</v>
      </c>
      <c r="N26" s="229" t="s">
        <v>1167</v>
      </c>
    </row>
    <row r="27" spans="1:14" s="681" customFormat="1" x14ac:dyDescent="0.5">
      <c r="A27" s="217"/>
      <c r="B27" s="218"/>
      <c r="C27" s="694"/>
      <c r="D27" s="678"/>
      <c r="E27" s="220"/>
      <c r="F27" s="217" t="str">
        <f t="shared" si="0"/>
        <v>ร้านอาทรพาณิชย์,20999.82 บาท</v>
      </c>
      <c r="G27" s="1265" t="s">
        <v>93</v>
      </c>
      <c r="H27" s="1256">
        <v>20999.82</v>
      </c>
      <c r="I27" s="129" t="str">
        <f t="shared" si="1"/>
        <v>ร้านอาทรพาณิชย์,20999.82 บาท</v>
      </c>
      <c r="J27" s="1266" t="s">
        <v>93</v>
      </c>
      <c r="K27" s="223">
        <v>20999.82</v>
      </c>
      <c r="L27" s="217"/>
      <c r="M27" s="311"/>
      <c r="N27" s="226"/>
    </row>
    <row r="28" spans="1:14" s="681" customFormat="1" ht="40.5" x14ac:dyDescent="0.5">
      <c r="A28" s="217">
        <v>13</v>
      </c>
      <c r="B28" s="218" t="s">
        <v>1168</v>
      </c>
      <c r="C28" s="694">
        <v>2051.73</v>
      </c>
      <c r="D28" s="678">
        <f t="shared" ref="D28:D36" si="2">+C28</f>
        <v>2051.73</v>
      </c>
      <c r="E28" s="220" t="s">
        <v>25</v>
      </c>
      <c r="F28" s="217" t="str">
        <f t="shared" si="0"/>
        <v>บริษัท กรุงเทพคลังสินค้า จำกัด,2051.73 บาท</v>
      </c>
      <c r="G28" s="1265" t="s">
        <v>1169</v>
      </c>
      <c r="H28" s="1256">
        <v>2051.73</v>
      </c>
      <c r="I28" s="129" t="str">
        <f t="shared" si="1"/>
        <v>บริษัท กรุงเทพคลังสินค้า จำกัด,2051.73 บาท</v>
      </c>
      <c r="J28" s="1266" t="s">
        <v>1169</v>
      </c>
      <c r="K28" s="223">
        <v>2051.73</v>
      </c>
      <c r="L28" s="217" t="s">
        <v>983</v>
      </c>
      <c r="M28" s="118" t="s">
        <v>95</v>
      </c>
      <c r="N28" s="226" t="s">
        <v>1170</v>
      </c>
    </row>
    <row r="29" spans="1:14" s="681" customFormat="1" ht="40.5" x14ac:dyDescent="0.5">
      <c r="A29" s="217">
        <v>14</v>
      </c>
      <c r="B29" s="218" t="s">
        <v>1171</v>
      </c>
      <c r="C29" s="694">
        <v>20000</v>
      </c>
      <c r="D29" s="678">
        <f t="shared" si="2"/>
        <v>20000</v>
      </c>
      <c r="E29" s="220" t="s">
        <v>25</v>
      </c>
      <c r="F29" s="217" t="str">
        <f t="shared" si="0"/>
        <v>บริษัท โรงแรมเซ็นทรัลพลาซ่า จำกัด (มหาชน),20000 บาท</v>
      </c>
      <c r="G29" s="1265" t="s">
        <v>1009</v>
      </c>
      <c r="H29" s="1256">
        <v>20000</v>
      </c>
      <c r="I29" s="129" t="str">
        <f t="shared" si="1"/>
        <v>บริษัท โรงแรมเซ็นทรัลพลาซ่า จำกัด (มหาชน),20000 บาท</v>
      </c>
      <c r="J29" s="1266" t="s">
        <v>1009</v>
      </c>
      <c r="K29" s="223">
        <v>20000</v>
      </c>
      <c r="L29" s="217" t="s">
        <v>983</v>
      </c>
      <c r="M29" s="118" t="s">
        <v>95</v>
      </c>
      <c r="N29" s="226" t="s">
        <v>1172</v>
      </c>
    </row>
    <row r="30" spans="1:14" s="681" customFormat="1" ht="40.5" x14ac:dyDescent="0.5">
      <c r="A30" s="217">
        <v>15</v>
      </c>
      <c r="B30" s="218" t="s">
        <v>1173</v>
      </c>
      <c r="C30" s="694">
        <v>2500</v>
      </c>
      <c r="D30" s="678">
        <f t="shared" si="2"/>
        <v>2500</v>
      </c>
      <c r="E30" s="220" t="s">
        <v>25</v>
      </c>
      <c r="F30" s="217" t="str">
        <f t="shared" si="0"/>
        <v>ร้านเบญจรงค์สวนจตุจักร,2230 บาท</v>
      </c>
      <c r="G30" s="1265" t="s">
        <v>433</v>
      </c>
      <c r="H30" s="1256">
        <v>2230</v>
      </c>
      <c r="I30" s="129" t="str">
        <f t="shared" si="1"/>
        <v>ร้านเบญจรงค์สวนจตุจักร,2230 บาท</v>
      </c>
      <c r="J30" s="1266" t="s">
        <v>433</v>
      </c>
      <c r="K30" s="223">
        <v>2230</v>
      </c>
      <c r="L30" s="217" t="s">
        <v>983</v>
      </c>
      <c r="M30" s="118" t="s">
        <v>95</v>
      </c>
      <c r="N30" s="226" t="s">
        <v>1174</v>
      </c>
    </row>
    <row r="31" spans="1:14" s="681" customFormat="1" ht="40.5" x14ac:dyDescent="0.5">
      <c r="A31" s="217">
        <v>16</v>
      </c>
      <c r="B31" s="218" t="s">
        <v>1175</v>
      </c>
      <c r="C31" s="694">
        <v>5500</v>
      </c>
      <c r="D31" s="678">
        <f t="shared" si="2"/>
        <v>5500</v>
      </c>
      <c r="E31" s="220" t="s">
        <v>25</v>
      </c>
      <c r="F31" s="217" t="str">
        <f t="shared" si="0"/>
        <v>ห้างหุ้นส่วนจำกัด เดอะ สกาย ซิสเต็มส์,5457 บาท</v>
      </c>
      <c r="G31" s="1265" t="s">
        <v>135</v>
      </c>
      <c r="H31" s="1256">
        <v>5457</v>
      </c>
      <c r="I31" s="129" t="str">
        <f t="shared" si="1"/>
        <v>ห้างหุ้นส่วนจำกัด เดอะ สกาย ซิสเต็มส์,5457 บาท</v>
      </c>
      <c r="J31" s="1266" t="s">
        <v>135</v>
      </c>
      <c r="K31" s="223">
        <v>5457</v>
      </c>
      <c r="L31" s="217" t="s">
        <v>983</v>
      </c>
      <c r="M31" s="118" t="s">
        <v>95</v>
      </c>
      <c r="N31" s="226" t="s">
        <v>1176</v>
      </c>
    </row>
    <row r="32" spans="1:14" s="681" customFormat="1" ht="40.5" x14ac:dyDescent="0.5">
      <c r="A32" s="217">
        <v>17</v>
      </c>
      <c r="B32" s="218" t="s">
        <v>1177</v>
      </c>
      <c r="C32" s="694">
        <v>400</v>
      </c>
      <c r="D32" s="678">
        <f t="shared" si="2"/>
        <v>400</v>
      </c>
      <c r="E32" s="220" t="s">
        <v>25</v>
      </c>
      <c r="F32" s="217" t="str">
        <f t="shared" si="0"/>
        <v>ร้านเอนกสเตชั่นเนอรี่,385.2 บาท</v>
      </c>
      <c r="G32" s="1265" t="s">
        <v>98</v>
      </c>
      <c r="H32" s="1256">
        <v>385.2</v>
      </c>
      <c r="I32" s="129" t="str">
        <f t="shared" si="1"/>
        <v>ร้านเอนกสเตชั่นเนอรี่,385.2 บาท</v>
      </c>
      <c r="J32" s="1266" t="s">
        <v>98</v>
      </c>
      <c r="K32" s="223">
        <v>385.2</v>
      </c>
      <c r="L32" s="217" t="s">
        <v>983</v>
      </c>
      <c r="M32" s="118" t="s">
        <v>95</v>
      </c>
      <c r="N32" s="226" t="s">
        <v>1178</v>
      </c>
    </row>
    <row r="33" spans="1:14" s="681" customFormat="1" ht="40.5" x14ac:dyDescent="0.5">
      <c r="A33" s="217">
        <v>18</v>
      </c>
      <c r="B33" s="218" t="s">
        <v>1179</v>
      </c>
      <c r="C33" s="694">
        <v>52100</v>
      </c>
      <c r="D33" s="678">
        <f t="shared" si="2"/>
        <v>52100</v>
      </c>
      <c r="E33" s="220" t="s">
        <v>25</v>
      </c>
      <c r="F33" s="217" t="str">
        <f t="shared" si="0"/>
        <v>ห้างหุ้นส่วนจำกัด เดอะ สกาย ซิสเต็มส์,52066.68 บาท</v>
      </c>
      <c r="G33" s="1265" t="s">
        <v>135</v>
      </c>
      <c r="H33" s="1256">
        <v>52066.68</v>
      </c>
      <c r="I33" s="129" t="str">
        <f t="shared" si="1"/>
        <v>ห้างหุ้นส่วนจำกัด เดอะ สกาย ซิสเต็มส์,52066.68 บาท</v>
      </c>
      <c r="J33" s="1266" t="s">
        <v>135</v>
      </c>
      <c r="K33" s="223">
        <v>52066.68</v>
      </c>
      <c r="L33" s="217" t="s">
        <v>983</v>
      </c>
      <c r="M33" s="118" t="s">
        <v>95</v>
      </c>
      <c r="N33" s="226" t="s">
        <v>1180</v>
      </c>
    </row>
    <row r="34" spans="1:14" s="681" customFormat="1" ht="40.5" x14ac:dyDescent="0.5">
      <c r="A34" s="217">
        <v>19</v>
      </c>
      <c r="B34" s="218" t="s">
        <v>1181</v>
      </c>
      <c r="C34" s="694">
        <v>8500</v>
      </c>
      <c r="D34" s="678">
        <f t="shared" si="2"/>
        <v>8500</v>
      </c>
      <c r="E34" s="220" t="s">
        <v>25</v>
      </c>
      <c r="F34" s="217" t="str">
        <f t="shared" si="0"/>
        <v>ร้านเอนกสเตชั่นเนอรี่,8346 บาท</v>
      </c>
      <c r="G34" s="1265" t="s">
        <v>98</v>
      </c>
      <c r="H34" s="1256">
        <v>8346</v>
      </c>
      <c r="I34" s="129" t="str">
        <f t="shared" si="1"/>
        <v>ร้านเอนกสเตชั่นเนอรี่,8346 บาท</v>
      </c>
      <c r="J34" s="1266" t="s">
        <v>98</v>
      </c>
      <c r="K34" s="223">
        <v>8346</v>
      </c>
      <c r="L34" s="217" t="s">
        <v>983</v>
      </c>
      <c r="M34" s="118" t="s">
        <v>95</v>
      </c>
      <c r="N34" s="226" t="s">
        <v>1182</v>
      </c>
    </row>
    <row r="35" spans="1:14" s="681" customFormat="1" ht="40.5" x14ac:dyDescent="0.5">
      <c r="A35" s="217">
        <v>20</v>
      </c>
      <c r="B35" s="218" t="s">
        <v>1183</v>
      </c>
      <c r="C35" s="694">
        <v>500</v>
      </c>
      <c r="D35" s="678">
        <f t="shared" si="2"/>
        <v>500</v>
      </c>
      <c r="E35" s="220" t="s">
        <v>25</v>
      </c>
      <c r="F35" s="217" t="str">
        <f t="shared" si="0"/>
        <v>ร้านเอนกสเตชั่นเนอรี่,406.6 บาท</v>
      </c>
      <c r="G35" s="1265" t="s">
        <v>98</v>
      </c>
      <c r="H35" s="1256">
        <v>406.6</v>
      </c>
      <c r="I35" s="129" t="str">
        <f t="shared" si="1"/>
        <v>ร้านเอนกสเตชั่นเนอรี่,406.6 บาท</v>
      </c>
      <c r="J35" s="1266" t="s">
        <v>98</v>
      </c>
      <c r="K35" s="223">
        <v>406.6</v>
      </c>
      <c r="L35" s="217" t="s">
        <v>983</v>
      </c>
      <c r="M35" s="118" t="s">
        <v>95</v>
      </c>
      <c r="N35" s="226" t="s">
        <v>1184</v>
      </c>
    </row>
    <row r="36" spans="1:14" ht="81" customHeight="1" x14ac:dyDescent="0.5">
      <c r="A36" s="217">
        <v>21</v>
      </c>
      <c r="B36" s="210" t="s">
        <v>1185</v>
      </c>
      <c r="C36" s="695">
        <v>28000</v>
      </c>
      <c r="D36" s="675">
        <f t="shared" si="2"/>
        <v>28000</v>
      </c>
      <c r="E36" s="1183" t="s">
        <v>25</v>
      </c>
      <c r="F36" s="200" t="str">
        <f t="shared" si="0"/>
        <v>ห้างหุ้นส่วนจำกัด เดอะ สกาย ซิสเต็มส์,27894.9 บาท</v>
      </c>
      <c r="G36" s="1267" t="s">
        <v>135</v>
      </c>
      <c r="H36" s="1268">
        <v>27894.9</v>
      </c>
      <c r="I36" s="128" t="str">
        <f t="shared" si="1"/>
        <v>ห้างหุ้นส่วนจำกัด เดอะ สกาย ซิสเต็มส์,27894.9 บาท</v>
      </c>
      <c r="J36" s="1269" t="s">
        <v>135</v>
      </c>
      <c r="K36" s="205">
        <v>27894.9</v>
      </c>
      <c r="L36" s="200" t="s">
        <v>983</v>
      </c>
      <c r="M36" s="309" t="s">
        <v>95</v>
      </c>
      <c r="N36" s="229" t="s">
        <v>1186</v>
      </c>
    </row>
    <row r="37" spans="1:14" s="681" customFormat="1" x14ac:dyDescent="0.5">
      <c r="A37" s="217"/>
      <c r="B37" s="226"/>
      <c r="C37" s="696"/>
      <c r="D37" s="678"/>
      <c r="E37" s="220"/>
      <c r="F37" s="217"/>
      <c r="G37" s="1225"/>
      <c r="H37" s="1298"/>
      <c r="I37" s="129"/>
      <c r="J37" s="1299"/>
      <c r="K37" s="696"/>
      <c r="L37" s="217"/>
      <c r="M37" s="311"/>
      <c r="N37" s="217"/>
    </row>
    <row r="38" spans="1:14" x14ac:dyDescent="0.5">
      <c r="A38" s="200">
        <v>22</v>
      </c>
      <c r="B38" s="229" t="s">
        <v>1187</v>
      </c>
      <c r="C38" s="62">
        <v>5000</v>
      </c>
      <c r="D38" s="675">
        <f>+C38</f>
        <v>5000</v>
      </c>
      <c r="E38" s="1183" t="s">
        <v>25</v>
      </c>
      <c r="F38" s="200" t="str">
        <f t="shared" si="0"/>
        <v>ร้าน เอ.โอ.ดี ซัพพลาย,5000 บาท</v>
      </c>
      <c r="G38" s="1219" t="s">
        <v>324</v>
      </c>
      <c r="H38" s="712">
        <v>5000</v>
      </c>
      <c r="I38" s="128" t="str">
        <f t="shared" si="1"/>
        <v>ร้าน เอ.โอ.ดี ซัพพลาย,5000 บาท</v>
      </c>
      <c r="J38" s="1220" t="s">
        <v>324</v>
      </c>
      <c r="K38" s="62">
        <v>5000</v>
      </c>
      <c r="L38" s="200" t="s">
        <v>28</v>
      </c>
      <c r="M38" s="309" t="s">
        <v>95</v>
      </c>
      <c r="N38" s="691" t="s">
        <v>1188</v>
      </c>
    </row>
    <row r="39" spans="1:14" x14ac:dyDescent="0.5">
      <c r="A39" s="200"/>
      <c r="B39" s="229" t="s">
        <v>504</v>
      </c>
      <c r="C39" s="22"/>
      <c r="D39" s="675"/>
      <c r="E39" s="267"/>
      <c r="F39" s="200"/>
      <c r="G39" s="1222"/>
      <c r="H39" s="722"/>
      <c r="I39" s="128"/>
      <c r="J39" s="1223"/>
      <c r="K39" s="22"/>
      <c r="L39" s="234"/>
      <c r="M39" s="310"/>
      <c r="N39" s="1300"/>
    </row>
    <row r="40" spans="1:14" s="681" customFormat="1" x14ac:dyDescent="0.5">
      <c r="A40" s="217"/>
      <c r="B40" s="238"/>
      <c r="C40" s="239"/>
      <c r="D40" s="678"/>
      <c r="E40" s="272"/>
      <c r="F40" s="217"/>
      <c r="G40" s="1225"/>
      <c r="H40" s="725"/>
      <c r="I40" s="129"/>
      <c r="J40" s="1226"/>
      <c r="K40" s="239"/>
      <c r="L40" s="238"/>
      <c r="M40" s="311"/>
      <c r="N40" s="693"/>
    </row>
    <row r="41" spans="1:14" x14ac:dyDescent="0.5">
      <c r="A41" s="200">
        <v>23</v>
      </c>
      <c r="B41" s="229" t="s">
        <v>323</v>
      </c>
      <c r="C41" s="62">
        <v>1300</v>
      </c>
      <c r="D41" s="675">
        <f>+C41</f>
        <v>1300</v>
      </c>
      <c r="E41" s="1183" t="s">
        <v>25</v>
      </c>
      <c r="F41" s="200" t="str">
        <f t="shared" ref="F41:F59" si="3">+G41&amp;","&amp;H41&amp;" บาท"</f>
        <v>ร้าน เอ.โอ.ดี ซัพพลาย,1300 บาท</v>
      </c>
      <c r="G41" s="1219" t="s">
        <v>324</v>
      </c>
      <c r="H41" s="712">
        <v>1300</v>
      </c>
      <c r="I41" s="128" t="str">
        <f t="shared" ref="I41:I59" si="4">+J41&amp;","&amp;K41&amp;" บาท"</f>
        <v>ร้าน เอ.โอ.ดี ซัพพลาย,1300 บาท</v>
      </c>
      <c r="J41" s="1220" t="s">
        <v>324</v>
      </c>
      <c r="K41" s="62">
        <v>1300</v>
      </c>
      <c r="L41" s="200" t="s">
        <v>28</v>
      </c>
      <c r="M41" s="309" t="s">
        <v>95</v>
      </c>
      <c r="N41" s="691" t="s">
        <v>1189</v>
      </c>
    </row>
    <row r="42" spans="1:14" x14ac:dyDescent="0.5">
      <c r="A42" s="200"/>
      <c r="B42" s="229"/>
      <c r="C42" s="22"/>
      <c r="D42" s="675"/>
      <c r="E42" s="1183"/>
      <c r="F42" s="200"/>
      <c r="G42" s="1219"/>
      <c r="H42" s="722"/>
      <c r="I42" s="128"/>
      <c r="J42" s="1220"/>
      <c r="K42" s="22"/>
      <c r="L42" s="200"/>
      <c r="M42" s="310"/>
      <c r="N42" s="1300"/>
    </row>
    <row r="43" spans="1:14" s="681" customFormat="1" x14ac:dyDescent="0.5">
      <c r="A43" s="217"/>
      <c r="B43" s="238"/>
      <c r="C43" s="239"/>
      <c r="D43" s="678"/>
      <c r="E43" s="272"/>
      <c r="F43" s="217"/>
      <c r="G43" s="1225"/>
      <c r="H43" s="725"/>
      <c r="I43" s="129"/>
      <c r="J43" s="1226"/>
      <c r="K43" s="239"/>
      <c r="L43" s="238"/>
      <c r="M43" s="311"/>
      <c r="N43" s="693"/>
    </row>
    <row r="44" spans="1:14" x14ac:dyDescent="0.5">
      <c r="A44" s="200">
        <v>24</v>
      </c>
      <c r="B44" s="229" t="s">
        <v>323</v>
      </c>
      <c r="C44" s="62">
        <v>450</v>
      </c>
      <c r="D44" s="675">
        <f>+C44</f>
        <v>450</v>
      </c>
      <c r="E44" s="1183" t="s">
        <v>25</v>
      </c>
      <c r="F44" s="200" t="str">
        <f t="shared" si="3"/>
        <v>ร้าน เอ.โอ.ดี ซัพพลาย,450 บาท</v>
      </c>
      <c r="G44" s="1219" t="s">
        <v>324</v>
      </c>
      <c r="H44" s="712">
        <v>450</v>
      </c>
      <c r="I44" s="128" t="str">
        <f t="shared" si="4"/>
        <v>ร้าน เอ.โอ.ดี ซัพพลาย,450 บาท</v>
      </c>
      <c r="J44" s="1220" t="s">
        <v>324</v>
      </c>
      <c r="K44" s="62">
        <v>450</v>
      </c>
      <c r="L44" s="200" t="s">
        <v>28</v>
      </c>
      <c r="M44" s="309" t="s">
        <v>95</v>
      </c>
      <c r="N44" s="691" t="s">
        <v>1190</v>
      </c>
    </row>
    <row r="45" spans="1:14" x14ac:dyDescent="0.5">
      <c r="A45" s="200"/>
      <c r="B45" s="229"/>
      <c r="C45" s="22"/>
      <c r="D45" s="675"/>
      <c r="E45" s="267"/>
      <c r="F45" s="200"/>
      <c r="G45" s="652"/>
      <c r="H45" s="722"/>
      <c r="I45" s="128"/>
      <c r="J45" s="1223"/>
      <c r="K45" s="22"/>
      <c r="L45" s="234"/>
      <c r="M45" s="310"/>
      <c r="N45" s="1300"/>
    </row>
    <row r="46" spans="1:14" s="681" customFormat="1" x14ac:dyDescent="0.5">
      <c r="A46" s="217"/>
      <c r="B46" s="249"/>
      <c r="C46" s="239"/>
      <c r="D46" s="678"/>
      <c r="E46" s="272"/>
      <c r="F46" s="217"/>
      <c r="G46" s="1228"/>
      <c r="H46" s="725"/>
      <c r="I46" s="129"/>
      <c r="J46" s="1226"/>
      <c r="K46" s="239"/>
      <c r="L46" s="238"/>
      <c r="M46" s="311"/>
      <c r="N46" s="693"/>
    </row>
    <row r="47" spans="1:14" x14ac:dyDescent="0.5">
      <c r="A47" s="200">
        <v>25</v>
      </c>
      <c r="B47" s="229" t="s">
        <v>335</v>
      </c>
      <c r="C47" s="62">
        <v>856</v>
      </c>
      <c r="D47" s="675">
        <f>+C47</f>
        <v>856</v>
      </c>
      <c r="E47" s="1183" t="s">
        <v>25</v>
      </c>
      <c r="F47" s="200" t="str">
        <f t="shared" si="3"/>
        <v>บริษัท ธนสรณ์วิศวกรรม จำกัด,856 บาท</v>
      </c>
      <c r="G47" s="1219" t="s">
        <v>105</v>
      </c>
      <c r="H47" s="712">
        <v>856</v>
      </c>
      <c r="I47" s="128" t="str">
        <f t="shared" si="4"/>
        <v>บริษัท ธนสรณ์วิศวกรรม จำกัด,856 บาท</v>
      </c>
      <c r="J47" s="1220" t="s">
        <v>105</v>
      </c>
      <c r="K47" s="62">
        <v>856</v>
      </c>
      <c r="L47" s="200" t="s">
        <v>28</v>
      </c>
      <c r="M47" s="309" t="s">
        <v>95</v>
      </c>
      <c r="N47" s="691" t="s">
        <v>1191</v>
      </c>
    </row>
    <row r="48" spans="1:14" x14ac:dyDescent="0.5">
      <c r="A48" s="200"/>
      <c r="B48" s="229"/>
      <c r="C48" s="62"/>
      <c r="D48" s="675"/>
      <c r="E48" s="1183"/>
      <c r="F48" s="200"/>
      <c r="G48" s="1219"/>
      <c r="H48" s="712"/>
      <c r="I48" s="128"/>
      <c r="J48" s="1220"/>
      <c r="K48" s="62"/>
      <c r="L48" s="200"/>
      <c r="M48" s="310"/>
      <c r="N48" s="691"/>
    </row>
    <row r="49" spans="1:14" s="681" customFormat="1" x14ac:dyDescent="0.5">
      <c r="A49" s="217"/>
      <c r="B49" s="249"/>
      <c r="C49" s="239"/>
      <c r="D49" s="678"/>
      <c r="E49" s="272"/>
      <c r="F49" s="217"/>
      <c r="G49" s="1228"/>
      <c r="H49" s="725"/>
      <c r="I49" s="129"/>
      <c r="J49" s="1226"/>
      <c r="K49" s="239"/>
      <c r="L49" s="238"/>
      <c r="M49" s="311"/>
      <c r="N49" s="693"/>
    </row>
    <row r="50" spans="1:14" x14ac:dyDescent="0.5">
      <c r="A50" s="200">
        <v>26</v>
      </c>
      <c r="B50" s="229" t="s">
        <v>326</v>
      </c>
      <c r="C50" s="62">
        <v>3250</v>
      </c>
      <c r="D50" s="675">
        <f>+C50</f>
        <v>3250</v>
      </c>
      <c r="E50" s="1183" t="s">
        <v>25</v>
      </c>
      <c r="F50" s="200" t="str">
        <f t="shared" si="3"/>
        <v>ร้าน เอ.โอ.ดี ซัพพลาย,3250 บาท</v>
      </c>
      <c r="G50" s="1219" t="s">
        <v>324</v>
      </c>
      <c r="H50" s="712">
        <v>3250</v>
      </c>
      <c r="I50" s="128" t="str">
        <f t="shared" si="4"/>
        <v>ร้าน เอ.โอ.ดี ซัพพลาย,3250 บาท</v>
      </c>
      <c r="J50" s="1220" t="s">
        <v>324</v>
      </c>
      <c r="K50" s="62">
        <v>3250</v>
      </c>
      <c r="L50" s="200" t="s">
        <v>28</v>
      </c>
      <c r="M50" s="309" t="s">
        <v>95</v>
      </c>
      <c r="N50" s="691" t="s">
        <v>1192</v>
      </c>
    </row>
    <row r="51" spans="1:14" x14ac:dyDescent="0.5">
      <c r="A51" s="1229"/>
      <c r="B51" s="1230"/>
      <c r="C51" s="1231"/>
      <c r="D51" s="675"/>
      <c r="E51" s="1232"/>
      <c r="F51" s="200"/>
      <c r="G51" s="1233"/>
      <c r="H51" s="1234"/>
      <c r="I51" s="128"/>
      <c r="J51" s="1235"/>
      <c r="K51" s="1231"/>
      <c r="L51" s="1236"/>
      <c r="M51" s="310"/>
      <c r="N51" s="1301"/>
    </row>
    <row r="52" spans="1:14" s="681" customFormat="1" x14ac:dyDescent="0.5">
      <c r="A52" s="217"/>
      <c r="B52" s="249"/>
      <c r="C52" s="239"/>
      <c r="D52" s="678"/>
      <c r="E52" s="272"/>
      <c r="F52" s="217"/>
      <c r="G52" s="1228"/>
      <c r="H52" s="725"/>
      <c r="I52" s="129"/>
      <c r="J52" s="1226"/>
      <c r="K52" s="239"/>
      <c r="L52" s="238"/>
      <c r="M52" s="311"/>
      <c r="N52" s="693"/>
    </row>
    <row r="53" spans="1:14" x14ac:dyDescent="0.5">
      <c r="A53" s="200">
        <v>27</v>
      </c>
      <c r="B53" s="229" t="s">
        <v>326</v>
      </c>
      <c r="C53" s="62">
        <v>3200</v>
      </c>
      <c r="D53" s="675">
        <f>+C53</f>
        <v>3200</v>
      </c>
      <c r="E53" s="1183" t="s">
        <v>25</v>
      </c>
      <c r="F53" s="200" t="str">
        <f t="shared" si="3"/>
        <v>ร้าน เอ.โอ.ดี ซัพพลาย,3200 บาท</v>
      </c>
      <c r="G53" s="1219" t="s">
        <v>324</v>
      </c>
      <c r="H53" s="712">
        <v>3200</v>
      </c>
      <c r="I53" s="128" t="str">
        <f t="shared" si="4"/>
        <v>ร้าน เอ.โอ.ดี ซัพพลาย,3200 บาท</v>
      </c>
      <c r="J53" s="1220" t="s">
        <v>324</v>
      </c>
      <c r="K53" s="62">
        <v>3200</v>
      </c>
      <c r="L53" s="200" t="s">
        <v>28</v>
      </c>
      <c r="M53" s="309" t="s">
        <v>95</v>
      </c>
      <c r="N53" s="691" t="s">
        <v>1193</v>
      </c>
    </row>
    <row r="54" spans="1:14" x14ac:dyDescent="0.5">
      <c r="A54" s="200"/>
      <c r="B54" s="247"/>
      <c r="C54" s="22"/>
      <c r="D54" s="675"/>
      <c r="E54" s="267"/>
      <c r="F54" s="200"/>
      <c r="G54" s="652"/>
      <c r="H54" s="722"/>
      <c r="I54" s="128"/>
      <c r="J54" s="1223"/>
      <c r="K54" s="22"/>
      <c r="L54" s="234"/>
      <c r="M54" s="310"/>
      <c r="N54" s="1300"/>
    </row>
    <row r="55" spans="1:14" s="681" customFormat="1" x14ac:dyDescent="0.5">
      <c r="A55" s="217"/>
      <c r="B55" s="249"/>
      <c r="C55" s="239"/>
      <c r="D55" s="678"/>
      <c r="E55" s="272"/>
      <c r="F55" s="217"/>
      <c r="G55" s="1228"/>
      <c r="H55" s="725"/>
      <c r="I55" s="129"/>
      <c r="J55" s="1226"/>
      <c r="K55" s="239"/>
      <c r="L55" s="238"/>
      <c r="M55" s="311"/>
      <c r="N55" s="693"/>
    </row>
    <row r="56" spans="1:14" x14ac:dyDescent="0.5">
      <c r="A56" s="200">
        <v>28</v>
      </c>
      <c r="B56" s="229" t="s">
        <v>335</v>
      </c>
      <c r="C56" s="62">
        <v>4815</v>
      </c>
      <c r="D56" s="675">
        <f>+C56</f>
        <v>4815</v>
      </c>
      <c r="E56" s="1183" t="s">
        <v>25</v>
      </c>
      <c r="F56" s="200" t="str">
        <f t="shared" si="3"/>
        <v>บริษัท ธนสรณ์วิศวกรรม จำกัด,4815 บาท</v>
      </c>
      <c r="G56" s="1219" t="s">
        <v>105</v>
      </c>
      <c r="H56" s="712">
        <v>4815</v>
      </c>
      <c r="I56" s="128" t="str">
        <f t="shared" si="4"/>
        <v>บริษัท ธนสรณ์วิศวกรรม จำกัด,4815 บาท</v>
      </c>
      <c r="J56" s="1220" t="s">
        <v>105</v>
      </c>
      <c r="K56" s="62">
        <v>4815</v>
      </c>
      <c r="L56" s="200" t="s">
        <v>28</v>
      </c>
      <c r="M56" s="309" t="s">
        <v>95</v>
      </c>
      <c r="N56" s="691" t="s">
        <v>1194</v>
      </c>
    </row>
    <row r="57" spans="1:14" x14ac:dyDescent="0.5">
      <c r="A57" s="200"/>
      <c r="B57" s="247"/>
      <c r="C57" s="22"/>
      <c r="D57" s="675"/>
      <c r="E57" s="267"/>
      <c r="F57" s="200"/>
      <c r="G57" s="652"/>
      <c r="H57" s="722"/>
      <c r="I57" s="128"/>
      <c r="J57" s="1223"/>
      <c r="K57" s="22"/>
      <c r="L57" s="234"/>
      <c r="M57" s="310"/>
      <c r="N57" s="1300"/>
    </row>
    <row r="58" spans="1:14" s="681" customFormat="1" x14ac:dyDescent="0.5">
      <c r="A58" s="217"/>
      <c r="B58" s="249"/>
      <c r="C58" s="239"/>
      <c r="D58" s="678"/>
      <c r="E58" s="272"/>
      <c r="F58" s="217"/>
      <c r="G58" s="1228"/>
      <c r="H58" s="725"/>
      <c r="I58" s="129"/>
      <c r="J58" s="1226"/>
      <c r="K58" s="239"/>
      <c r="L58" s="238"/>
      <c r="M58" s="311"/>
      <c r="N58" s="693"/>
    </row>
    <row r="59" spans="1:14" x14ac:dyDescent="0.5">
      <c r="A59" s="200">
        <v>29</v>
      </c>
      <c r="B59" s="229" t="s">
        <v>335</v>
      </c>
      <c r="C59" s="62">
        <v>5885</v>
      </c>
      <c r="D59" s="675">
        <f>+C59</f>
        <v>5885</v>
      </c>
      <c r="E59" s="1183" t="s">
        <v>25</v>
      </c>
      <c r="F59" s="200" t="str">
        <f t="shared" si="3"/>
        <v>บริษัท ธนสรณ์วิศวกรรม จำกัด,5885 บาท</v>
      </c>
      <c r="G59" s="1219" t="s">
        <v>105</v>
      </c>
      <c r="H59" s="712">
        <v>5885</v>
      </c>
      <c r="I59" s="128" t="str">
        <f t="shared" si="4"/>
        <v>บริษัท ธนสรณ์วิศวกรรม จำกัด,5885 บาท</v>
      </c>
      <c r="J59" s="1220" t="s">
        <v>105</v>
      </c>
      <c r="K59" s="62">
        <v>5885</v>
      </c>
      <c r="L59" s="200" t="s">
        <v>28</v>
      </c>
      <c r="M59" s="309" t="s">
        <v>95</v>
      </c>
      <c r="N59" s="691" t="s">
        <v>1195</v>
      </c>
    </row>
    <row r="60" spans="1:14" x14ac:dyDescent="0.5">
      <c r="A60" s="200"/>
      <c r="B60" s="247"/>
      <c r="C60" s="22"/>
      <c r="D60" s="675"/>
      <c r="E60" s="267"/>
      <c r="F60" s="200"/>
      <c r="G60" s="652"/>
      <c r="H60" s="722"/>
      <c r="I60" s="128"/>
      <c r="J60" s="1223"/>
      <c r="K60" s="22"/>
      <c r="L60" s="234"/>
      <c r="M60" s="310"/>
      <c r="N60" s="1300"/>
    </row>
    <row r="61" spans="1:14" s="681" customFormat="1" ht="31.15" customHeight="1" x14ac:dyDescent="0.5">
      <c r="A61" s="217"/>
      <c r="B61" s="249"/>
      <c r="C61" s="239"/>
      <c r="D61" s="678"/>
      <c r="E61" s="272"/>
      <c r="F61" s="217"/>
      <c r="G61" s="1228"/>
      <c r="H61" s="725"/>
      <c r="I61" s="129"/>
      <c r="J61" s="1226"/>
      <c r="K61" s="239"/>
      <c r="L61" s="238"/>
      <c r="M61" s="311"/>
      <c r="N61" s="693"/>
    </row>
    <row r="62" spans="1:14" ht="40.5" x14ac:dyDescent="0.5">
      <c r="A62" s="240">
        <v>30</v>
      </c>
      <c r="B62" s="1250" t="s">
        <v>335</v>
      </c>
      <c r="C62" s="108">
        <v>4494</v>
      </c>
      <c r="D62" s="672">
        <f t="shared" ref="D62:D70" si="5">+C62</f>
        <v>4494</v>
      </c>
      <c r="E62" s="1174" t="s">
        <v>25</v>
      </c>
      <c r="F62" s="240" t="str">
        <f t="shared" ref="F62:F70" si="6">+G62&amp;","&amp;H62&amp;" บาท"</f>
        <v>บริษัท ธนสรณ์วิศวกรรม จำกัด,4494 บาท</v>
      </c>
      <c r="G62" s="1251" t="s">
        <v>105</v>
      </c>
      <c r="H62" s="1252">
        <v>4494</v>
      </c>
      <c r="I62" s="1259" t="str">
        <f t="shared" ref="I62:I70" si="7">+J62&amp;","&amp;K62&amp;" บาท"</f>
        <v>บริษัท ธนสรณ์วิศวกรรม จำกัด,4494 บาท</v>
      </c>
      <c r="J62" s="1220" t="s">
        <v>105</v>
      </c>
      <c r="K62" s="62">
        <v>4494</v>
      </c>
      <c r="L62" s="240" t="s">
        <v>28</v>
      </c>
      <c r="M62" s="122" t="s">
        <v>95</v>
      </c>
      <c r="N62" s="1300"/>
    </row>
    <row r="63" spans="1:14" ht="40.5" x14ac:dyDescent="0.5">
      <c r="A63" s="217">
        <v>31</v>
      </c>
      <c r="B63" s="226" t="s">
        <v>326</v>
      </c>
      <c r="C63" s="48">
        <v>3500</v>
      </c>
      <c r="D63" s="678">
        <f t="shared" si="5"/>
        <v>3500</v>
      </c>
      <c r="E63" s="220" t="s">
        <v>25</v>
      </c>
      <c r="F63" s="217" t="str">
        <f t="shared" si="6"/>
        <v>ร้าน เอ.โอ.ดี ซัพพลาย,3500 บาท</v>
      </c>
      <c r="G63" s="1255" t="s">
        <v>324</v>
      </c>
      <c r="H63" s="718">
        <v>3500</v>
      </c>
      <c r="I63" s="275" t="str">
        <f t="shared" si="7"/>
        <v>ร้าน เอ.โอ.ดี ซัพพลาย,3500 บาท</v>
      </c>
      <c r="J63" s="1257" t="s">
        <v>324</v>
      </c>
      <c r="K63" s="50">
        <v>3500</v>
      </c>
      <c r="L63" s="217" t="s">
        <v>28</v>
      </c>
      <c r="M63" s="1181" t="s">
        <v>95</v>
      </c>
      <c r="N63" s="1300"/>
    </row>
    <row r="64" spans="1:14" ht="40.5" x14ac:dyDescent="0.5">
      <c r="A64" s="240">
        <v>32</v>
      </c>
      <c r="B64" s="1250" t="s">
        <v>335</v>
      </c>
      <c r="C64" s="1302">
        <v>1605</v>
      </c>
      <c r="D64" s="672">
        <f t="shared" si="5"/>
        <v>1605</v>
      </c>
      <c r="E64" s="1174" t="s">
        <v>25</v>
      </c>
      <c r="F64" s="240" t="str">
        <f t="shared" si="6"/>
        <v>บริษัท ธนสรณ์วิศวกรรม จำกัด,1605 บาท</v>
      </c>
      <c r="G64" s="1251" t="s">
        <v>105</v>
      </c>
      <c r="H64" s="1252">
        <v>1605</v>
      </c>
      <c r="I64" s="262" t="str">
        <f t="shared" si="7"/>
        <v>บริษัท ธนสรณ์วิศวกรรม จำกัด,1605 บาท</v>
      </c>
      <c r="J64" s="1253" t="s">
        <v>105</v>
      </c>
      <c r="K64" s="108">
        <v>1605</v>
      </c>
      <c r="L64" s="240" t="s">
        <v>28</v>
      </c>
      <c r="M64" s="1181" t="s">
        <v>95</v>
      </c>
      <c r="N64" s="1300"/>
    </row>
    <row r="65" spans="1:15" ht="40.5" x14ac:dyDescent="0.5">
      <c r="A65" s="240">
        <v>33</v>
      </c>
      <c r="B65" s="1250" t="s">
        <v>335</v>
      </c>
      <c r="C65" s="1302">
        <v>11449</v>
      </c>
      <c r="D65" s="672">
        <f t="shared" si="5"/>
        <v>11449</v>
      </c>
      <c r="E65" s="1174" t="s">
        <v>25</v>
      </c>
      <c r="F65" s="240" t="str">
        <f t="shared" si="6"/>
        <v>บริษัท ธนสรณ์วิศวกรรม จำกัด,11449 บาท</v>
      </c>
      <c r="G65" s="1251" t="s">
        <v>105</v>
      </c>
      <c r="H65" s="1252">
        <v>11449</v>
      </c>
      <c r="I65" s="262" t="str">
        <f t="shared" si="7"/>
        <v>บริษัท ธนสรณ์วิศวกรรม จำกัด,11449 บาท</v>
      </c>
      <c r="J65" s="1253" t="s">
        <v>105</v>
      </c>
      <c r="K65" s="108">
        <v>11449</v>
      </c>
      <c r="L65" s="240" t="s">
        <v>28</v>
      </c>
      <c r="M65" s="1181" t="s">
        <v>95</v>
      </c>
      <c r="N65" s="1300"/>
    </row>
    <row r="66" spans="1:15" ht="40.5" x14ac:dyDescent="0.5">
      <c r="A66" s="240">
        <v>34</v>
      </c>
      <c r="B66" s="1303" t="s">
        <v>1196</v>
      </c>
      <c r="C66" s="1304">
        <v>19500</v>
      </c>
      <c r="D66" s="672">
        <f t="shared" si="5"/>
        <v>19500</v>
      </c>
      <c r="E66" s="1174" t="s">
        <v>25</v>
      </c>
      <c r="F66" s="240" t="str">
        <f t="shared" si="6"/>
        <v>ร้าน พุทธมณฑลถ้วยรางวัล ,19500 บาท</v>
      </c>
      <c r="G66" s="1305" t="s">
        <v>1197</v>
      </c>
      <c r="H66" s="1306">
        <v>19500</v>
      </c>
      <c r="I66" s="262" t="str">
        <f t="shared" si="7"/>
        <v>ร้าน พุทธมณฑลถ้วยรางวัล ,19500 บาท</v>
      </c>
      <c r="J66" s="1307" t="s">
        <v>1197</v>
      </c>
      <c r="K66" s="1308">
        <v>19500</v>
      </c>
      <c r="L66" s="240" t="s">
        <v>28</v>
      </c>
      <c r="M66" s="104" t="s">
        <v>1198</v>
      </c>
      <c r="N66" s="1300"/>
    </row>
    <row r="67" spans="1:15" ht="40.5" x14ac:dyDescent="0.5">
      <c r="A67" s="217">
        <v>35</v>
      </c>
      <c r="B67" s="218" t="s">
        <v>1199</v>
      </c>
      <c r="C67" s="1309">
        <v>4900</v>
      </c>
      <c r="D67" s="678">
        <f t="shared" si="5"/>
        <v>4900</v>
      </c>
      <c r="E67" s="220" t="s">
        <v>1200</v>
      </c>
      <c r="F67" s="1162" t="str">
        <f t="shared" si="6"/>
        <v>ร้าน เอ.โอ.ดี ซัพพลาย โดย น.ส. ศิริพร เศวตนันทิกุล,4900 บาท</v>
      </c>
      <c r="G67" s="1265" t="s">
        <v>1201</v>
      </c>
      <c r="H67" s="1256">
        <v>4900</v>
      </c>
      <c r="I67" s="275" t="str">
        <f t="shared" si="7"/>
        <v>ร้าน เอ.โอ.ดี ซัพพลาย โดย น.ส. ศิริพร เศวตนันทิกุล,4900 บาท</v>
      </c>
      <c r="J67" s="1266" t="s">
        <v>1201</v>
      </c>
      <c r="K67" s="223">
        <v>4900</v>
      </c>
      <c r="L67" s="217" t="s">
        <v>983</v>
      </c>
      <c r="M67" s="118" t="s">
        <v>95</v>
      </c>
      <c r="N67" s="1300"/>
    </row>
    <row r="68" spans="1:15" ht="60.75" x14ac:dyDescent="0.5">
      <c r="A68" s="240">
        <v>36</v>
      </c>
      <c r="B68" s="643" t="s">
        <v>1202</v>
      </c>
      <c r="C68" s="672">
        <v>27000</v>
      </c>
      <c r="D68" s="672">
        <f t="shared" si="5"/>
        <v>27000</v>
      </c>
      <c r="E68" s="1174" t="s">
        <v>25</v>
      </c>
      <c r="F68" s="240" t="str">
        <f t="shared" si="6"/>
        <v>บริษัท วันแบงคอก 9666 จำกัด,27000 บาท</v>
      </c>
      <c r="G68" s="1251" t="s">
        <v>909</v>
      </c>
      <c r="H68" s="1258">
        <v>27000</v>
      </c>
      <c r="I68" s="262" t="str">
        <f t="shared" si="7"/>
        <v>บริษัท วันแบงคอก 9666 จำกัด,27000 บาท</v>
      </c>
      <c r="J68" s="1270" t="s">
        <v>909</v>
      </c>
      <c r="K68" s="250">
        <v>27000</v>
      </c>
      <c r="L68" s="240" t="s">
        <v>28</v>
      </c>
      <c r="M68" s="104" t="s">
        <v>1203</v>
      </c>
      <c r="N68" s="1300"/>
    </row>
    <row r="69" spans="1:15" ht="40.5" x14ac:dyDescent="0.5">
      <c r="A69" s="240">
        <v>37</v>
      </c>
      <c r="B69" s="643" t="s">
        <v>1204</v>
      </c>
      <c r="C69" s="672">
        <v>450000</v>
      </c>
      <c r="D69" s="672">
        <f t="shared" si="5"/>
        <v>450000</v>
      </c>
      <c r="E69" s="1174" t="s">
        <v>25</v>
      </c>
      <c r="F69" s="240" t="str">
        <f t="shared" si="6"/>
        <v>บริษัท สยามรัฐ จำกัด,450000 บาท</v>
      </c>
      <c r="G69" s="1251" t="s">
        <v>788</v>
      </c>
      <c r="H69" s="1258">
        <v>450000</v>
      </c>
      <c r="I69" s="262" t="str">
        <f t="shared" si="7"/>
        <v>บริษัท สยามรัฐ จำกัด,450000 บาท</v>
      </c>
      <c r="J69" s="1253" t="s">
        <v>788</v>
      </c>
      <c r="K69" s="250">
        <v>450000</v>
      </c>
      <c r="L69" s="240" t="s">
        <v>28</v>
      </c>
      <c r="M69" s="1310" t="s">
        <v>1205</v>
      </c>
      <c r="N69" s="1300"/>
    </row>
    <row r="70" spans="1:15" ht="40.5" x14ac:dyDescent="0.5">
      <c r="A70" s="1311">
        <v>38</v>
      </c>
      <c r="B70" s="258" t="s">
        <v>1206</v>
      </c>
      <c r="C70" s="108">
        <v>14600</v>
      </c>
      <c r="D70" s="108">
        <f t="shared" si="5"/>
        <v>14600</v>
      </c>
      <c r="E70" s="240" t="s">
        <v>25</v>
      </c>
      <c r="F70" s="240" t="str">
        <f t="shared" si="6"/>
        <v>ห้างหุ้นส่วนจำกัด สยามธุรภัณฑ์,14600 บาท</v>
      </c>
      <c r="G70" s="1250" t="s">
        <v>273</v>
      </c>
      <c r="H70" s="108">
        <v>14600</v>
      </c>
      <c r="I70" s="250" t="str">
        <f t="shared" si="7"/>
        <v>ห้างหุ้นส่วนจำกัด สยามธุรภัณฑ์,14600 บาท</v>
      </c>
      <c r="J70" s="1250" t="s">
        <v>273</v>
      </c>
      <c r="K70" s="108">
        <v>14600</v>
      </c>
      <c r="L70" s="240" t="s">
        <v>28</v>
      </c>
      <c r="M70" s="1312" t="s">
        <v>95</v>
      </c>
      <c r="N70" s="1300"/>
    </row>
    <row r="71" spans="1:15" ht="54.6" customHeight="1" x14ac:dyDescent="0.5">
      <c r="A71" s="1289"/>
      <c r="B71" s="1271"/>
      <c r="C71" s="722"/>
      <c r="D71" s="712"/>
      <c r="E71" s="652"/>
      <c r="F71" s="1222"/>
      <c r="G71" s="652"/>
      <c r="H71" s="722"/>
      <c r="I71" s="1268"/>
      <c r="J71" s="652"/>
      <c r="K71" s="722"/>
      <c r="L71" s="652"/>
      <c r="M71" s="1313"/>
      <c r="N71" s="1300"/>
      <c r="O71" s="1314"/>
    </row>
    <row r="72" spans="1:15" ht="48" customHeight="1" x14ac:dyDescent="0.5"/>
    <row r="75" spans="1:15" s="681" customFormat="1" x14ac:dyDescent="0.5">
      <c r="A75" s="656"/>
      <c r="B75" s="656"/>
      <c r="C75" s="656"/>
      <c r="D75" s="656"/>
      <c r="E75" s="656"/>
      <c r="F75" s="656"/>
      <c r="G75" s="656"/>
      <c r="H75" s="656"/>
      <c r="I75" s="656"/>
      <c r="J75" s="656"/>
      <c r="K75" s="656"/>
      <c r="L75" s="738"/>
      <c r="M75" s="656"/>
      <c r="N75" s="656"/>
      <c r="O75" s="656"/>
    </row>
    <row r="76" spans="1:15" s="1314" customFormat="1" x14ac:dyDescent="0.5">
      <c r="A76" s="656"/>
      <c r="B76" s="656"/>
      <c r="C76" s="656"/>
      <c r="D76" s="656"/>
      <c r="E76" s="656"/>
      <c r="F76" s="656"/>
      <c r="G76" s="656"/>
      <c r="H76" s="656"/>
      <c r="I76" s="656"/>
      <c r="J76" s="656"/>
      <c r="K76" s="656"/>
      <c r="L76" s="738"/>
      <c r="M76" s="656"/>
      <c r="N76" s="656"/>
      <c r="O76" s="656"/>
    </row>
    <row r="77" spans="1:15" s="1314" customFormat="1" x14ac:dyDescent="0.5">
      <c r="A77" s="656"/>
      <c r="B77" s="656"/>
      <c r="C77" s="656"/>
      <c r="D77" s="656"/>
      <c r="E77" s="656"/>
      <c r="F77" s="656"/>
      <c r="G77" s="656"/>
      <c r="H77" s="656"/>
      <c r="I77" s="656"/>
      <c r="J77" s="656"/>
      <c r="K77" s="656"/>
      <c r="L77" s="738"/>
      <c r="M77" s="656"/>
      <c r="N77" s="656"/>
      <c r="O77" s="656"/>
    </row>
    <row r="78" spans="1:15" s="1314" customFormat="1" x14ac:dyDescent="0.5">
      <c r="A78" s="656"/>
      <c r="B78" s="656"/>
      <c r="C78" s="656"/>
      <c r="D78" s="656"/>
      <c r="E78" s="656"/>
      <c r="F78" s="656"/>
      <c r="G78" s="656"/>
      <c r="H78" s="656"/>
      <c r="I78" s="656"/>
      <c r="J78" s="656"/>
      <c r="K78" s="656"/>
      <c r="L78" s="738"/>
      <c r="M78" s="656"/>
      <c r="N78" s="656"/>
      <c r="O78" s="656"/>
    </row>
    <row r="79" spans="1:15" s="1314" customFormat="1" x14ac:dyDescent="0.5">
      <c r="A79" s="656"/>
      <c r="B79" s="656"/>
      <c r="C79" s="656"/>
      <c r="D79" s="656"/>
      <c r="E79" s="656"/>
      <c r="F79" s="656"/>
      <c r="G79" s="656"/>
      <c r="H79" s="656"/>
      <c r="I79" s="656"/>
      <c r="J79" s="656"/>
      <c r="K79" s="656"/>
      <c r="L79" s="738"/>
      <c r="M79" s="656"/>
      <c r="N79" s="656"/>
      <c r="O79" s="656"/>
    </row>
  </sheetData>
  <mergeCells count="22">
    <mergeCell ref="M44:M46"/>
    <mergeCell ref="M47:M49"/>
    <mergeCell ref="M50:M52"/>
    <mergeCell ref="M53:M55"/>
    <mergeCell ref="M56:M58"/>
    <mergeCell ref="M59:M61"/>
    <mergeCell ref="M8:M10"/>
    <mergeCell ref="B14:B15"/>
    <mergeCell ref="M26:M27"/>
    <mergeCell ref="M36:M37"/>
    <mergeCell ref="M38:M40"/>
    <mergeCell ref="M41:M43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35433070866141736" right="0.23622047244094491" top="0.74803149606299213" bottom="0.74803149606299213" header="0.31496062992125984" footer="0.31496062992125984"/>
  <pageSetup paperSize="9" scale="37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DDF3-DA02-4E94-9689-C93F83158EE5}">
  <sheetPr>
    <pageSetUpPr fitToPage="1"/>
  </sheetPr>
  <dimension ref="A1:N133"/>
  <sheetViews>
    <sheetView topLeftCell="C37" zoomScale="80" zoomScaleNormal="80" zoomScaleSheetLayoutView="84" workbookViewId="0">
      <selection activeCell="C137" sqref="C137"/>
    </sheetView>
  </sheetViews>
  <sheetFormatPr defaultColWidth="9.140625" defaultRowHeight="21.75" x14ac:dyDescent="0.5"/>
  <cols>
    <col min="1" max="1" width="7.5703125" style="656" customWidth="1"/>
    <col min="2" max="2" width="51.7109375" style="656" customWidth="1"/>
    <col min="3" max="3" width="34.7109375" style="1335" customWidth="1"/>
    <col min="4" max="5" width="34.7109375" style="656" customWidth="1"/>
    <col min="6" max="6" width="52.28515625" style="738" customWidth="1"/>
    <col min="7" max="7" width="22.28515625" style="738" hidden="1" customWidth="1"/>
    <col min="8" max="8" width="14.42578125" style="738" hidden="1" customWidth="1"/>
    <col min="9" max="9" width="53.28515625" style="738" customWidth="1"/>
    <col min="10" max="10" width="25.7109375" style="656" hidden="1" customWidth="1"/>
    <col min="11" max="11" width="14" style="656" hidden="1" customWidth="1"/>
    <col min="12" max="12" width="19.5703125" style="656" bestFit="1" customWidth="1"/>
    <col min="13" max="13" width="134.28515625" style="656" customWidth="1"/>
    <col min="14" max="14" width="18.5703125" style="656" hidden="1" customWidth="1"/>
    <col min="15" max="16384" width="9.140625" style="656"/>
  </cols>
  <sheetData>
    <row r="1" spans="1:14" x14ac:dyDescent="0.5">
      <c r="A1" s="652"/>
      <c r="B1" s="653"/>
      <c r="C1" s="1315"/>
      <c r="D1" s="6"/>
      <c r="E1" s="654"/>
      <c r="F1" s="1275"/>
      <c r="G1" s="1275"/>
      <c r="H1" s="655"/>
      <c r="I1" s="655"/>
      <c r="J1" s="654"/>
      <c r="K1" s="655"/>
      <c r="L1" s="654"/>
      <c r="M1" s="335" t="s">
        <v>0</v>
      </c>
      <c r="N1" s="335" t="s">
        <v>0</v>
      </c>
    </row>
    <row r="2" spans="1:14" x14ac:dyDescent="0.5">
      <c r="A2" s="657" t="s">
        <v>1207</v>
      </c>
      <c r="B2" s="657"/>
      <c r="C2" s="657"/>
      <c r="D2" s="657"/>
      <c r="E2" s="657"/>
      <c r="F2" s="657"/>
      <c r="G2" s="657"/>
      <c r="H2" s="657"/>
      <c r="I2" s="657"/>
      <c r="J2" s="657"/>
      <c r="K2" s="657"/>
      <c r="L2" s="657"/>
      <c r="M2" s="657"/>
      <c r="N2" s="657"/>
    </row>
    <row r="3" spans="1:14" x14ac:dyDescent="0.5">
      <c r="A3" s="657" t="s">
        <v>2</v>
      </c>
      <c r="B3" s="657"/>
      <c r="C3" s="657"/>
      <c r="D3" s="657"/>
      <c r="E3" s="657"/>
      <c r="F3" s="657"/>
      <c r="G3" s="657"/>
      <c r="H3" s="657"/>
      <c r="I3" s="657"/>
      <c r="J3" s="657"/>
      <c r="K3" s="657"/>
      <c r="L3" s="657"/>
      <c r="M3" s="657"/>
      <c r="N3" s="657"/>
    </row>
    <row r="4" spans="1:14" x14ac:dyDescent="0.5">
      <c r="A4" s="658" t="s">
        <v>1208</v>
      </c>
      <c r="B4" s="658"/>
      <c r="C4" s="658"/>
      <c r="D4" s="658"/>
      <c r="E4" s="658"/>
      <c r="F4" s="657"/>
      <c r="G4" s="657"/>
      <c r="H4" s="657"/>
      <c r="I4" s="657"/>
      <c r="J4" s="658"/>
      <c r="K4" s="658"/>
      <c r="L4" s="658"/>
      <c r="M4" s="658"/>
      <c r="N4" s="658"/>
    </row>
    <row r="5" spans="1:14" x14ac:dyDescent="0.5">
      <c r="A5" s="659" t="s">
        <v>4</v>
      </c>
      <c r="B5" s="660" t="s">
        <v>5</v>
      </c>
      <c r="C5" s="17" t="s">
        <v>6</v>
      </c>
      <c r="D5" s="322" t="s">
        <v>7</v>
      </c>
      <c r="E5" s="1276" t="s">
        <v>8</v>
      </c>
      <c r="F5" s="16" t="s">
        <v>9</v>
      </c>
      <c r="G5" s="1277" t="s">
        <v>9</v>
      </c>
      <c r="H5" s="1278" t="s">
        <v>10</v>
      </c>
      <c r="I5" s="1316" t="s">
        <v>11</v>
      </c>
      <c r="J5" s="1280" t="s">
        <v>12</v>
      </c>
      <c r="K5" s="15" t="s">
        <v>13</v>
      </c>
      <c r="L5" s="662" t="s">
        <v>14</v>
      </c>
      <c r="M5" s="663" t="s">
        <v>15</v>
      </c>
      <c r="N5" s="663" t="s">
        <v>15</v>
      </c>
    </row>
    <row r="6" spans="1:14" x14ac:dyDescent="0.5">
      <c r="A6" s="664"/>
      <c r="B6" s="665"/>
      <c r="C6" s="25" t="s">
        <v>16</v>
      </c>
      <c r="D6" s="323"/>
      <c r="E6" s="1281"/>
      <c r="F6" s="24" t="s">
        <v>17</v>
      </c>
      <c r="G6" s="657"/>
      <c r="H6" s="1282"/>
      <c r="I6" s="1317" t="s">
        <v>18</v>
      </c>
      <c r="J6" s="1284"/>
      <c r="K6" s="23" t="s">
        <v>19</v>
      </c>
      <c r="L6" s="234" t="s">
        <v>20</v>
      </c>
      <c r="M6" s="667" t="s">
        <v>21</v>
      </c>
      <c r="N6" s="667" t="s">
        <v>21</v>
      </c>
    </row>
    <row r="7" spans="1:14" x14ac:dyDescent="0.5">
      <c r="A7" s="668"/>
      <c r="B7" s="669"/>
      <c r="C7" s="31" t="s">
        <v>22</v>
      </c>
      <c r="D7" s="31" t="s">
        <v>22</v>
      </c>
      <c r="E7" s="1285"/>
      <c r="F7" s="242"/>
      <c r="G7" s="658"/>
      <c r="H7" s="1286"/>
      <c r="I7" s="1318"/>
      <c r="J7" s="1288"/>
      <c r="K7" s="30"/>
      <c r="L7" s="238"/>
      <c r="M7" s="671" t="s">
        <v>23</v>
      </c>
      <c r="N7" s="671" t="s">
        <v>23</v>
      </c>
    </row>
    <row r="8" spans="1:14" x14ac:dyDescent="0.5">
      <c r="A8" s="200">
        <v>1</v>
      </c>
      <c r="B8" s="210" t="s">
        <v>1209</v>
      </c>
      <c r="C8" s="1319">
        <v>9515</v>
      </c>
      <c r="D8" s="675">
        <f>+C8</f>
        <v>9515</v>
      </c>
      <c r="E8" s="1183" t="s">
        <v>25</v>
      </c>
      <c r="F8" s="200" t="str">
        <f t="shared" ref="F8:F38" si="0">+G8&amp;","&amp;H8&amp;" บาท"</f>
        <v>นายบรรจง เย็นใจ,9515 บาท</v>
      </c>
      <c r="G8" s="1222" t="s">
        <v>151</v>
      </c>
      <c r="H8" s="712">
        <v>9515</v>
      </c>
      <c r="I8" s="712" t="str">
        <f t="shared" ref="I8:I38" si="1">+J8&amp;","&amp;K8&amp;" บาท"</f>
        <v>นายบรรจง เย็นใจ,9515 บาท</v>
      </c>
      <c r="J8" s="1220" t="s">
        <v>151</v>
      </c>
      <c r="K8" s="205">
        <v>9515</v>
      </c>
      <c r="L8" s="229" t="s">
        <v>28</v>
      </c>
      <c r="M8" s="309" t="s">
        <v>95</v>
      </c>
      <c r="N8" s="208" t="s">
        <v>1210</v>
      </c>
    </row>
    <row r="9" spans="1:14" x14ac:dyDescent="0.5">
      <c r="A9" s="200"/>
      <c r="B9" s="210"/>
      <c r="C9" s="1319"/>
      <c r="D9" s="675"/>
      <c r="E9" s="1183"/>
      <c r="F9" s="200"/>
      <c r="G9" s="1292"/>
      <c r="H9" s="712"/>
      <c r="I9" s="712"/>
      <c r="J9" s="1269"/>
      <c r="K9" s="205"/>
      <c r="L9" s="1320"/>
      <c r="M9" s="310"/>
      <c r="N9" s="676" t="s">
        <v>1211</v>
      </c>
    </row>
    <row r="10" spans="1:14" s="681" customFormat="1" x14ac:dyDescent="0.5">
      <c r="A10" s="217"/>
      <c r="B10" s="218"/>
      <c r="C10" s="1321"/>
      <c r="D10" s="678"/>
      <c r="E10" s="220"/>
      <c r="F10" s="217"/>
      <c r="G10" s="1322"/>
      <c r="H10" s="718"/>
      <c r="I10" s="718"/>
      <c r="J10" s="1266"/>
      <c r="K10" s="223"/>
      <c r="L10" s="226"/>
      <c r="M10" s="311"/>
      <c r="N10" s="227"/>
    </row>
    <row r="11" spans="1:14" x14ac:dyDescent="0.5">
      <c r="A11" s="200">
        <v>2</v>
      </c>
      <c r="B11" s="210" t="s">
        <v>1212</v>
      </c>
      <c r="C11" s="1319">
        <v>8000</v>
      </c>
      <c r="D11" s="675">
        <f>+C11</f>
        <v>8000</v>
      </c>
      <c r="E11" s="1183" t="s">
        <v>25</v>
      </c>
      <c r="F11" s="200" t="str">
        <f t="shared" si="0"/>
        <v>ร้านบอสโกถ่ายเอกสาร 2,8976 บาท</v>
      </c>
      <c r="G11" s="1222" t="s">
        <v>1213</v>
      </c>
      <c r="H11" s="712">
        <v>8976</v>
      </c>
      <c r="I11" s="712" t="str">
        <f t="shared" si="1"/>
        <v>ร้านบอสโกถ่ายเอกสาร 2,8976 บาท</v>
      </c>
      <c r="J11" s="1220" t="s">
        <v>1213</v>
      </c>
      <c r="K11" s="205">
        <v>8976</v>
      </c>
      <c r="L11" s="229" t="s">
        <v>28</v>
      </c>
      <c r="M11" s="309" t="s">
        <v>95</v>
      </c>
      <c r="N11" s="676" t="s">
        <v>1214</v>
      </c>
    </row>
    <row r="12" spans="1:14" x14ac:dyDescent="0.5">
      <c r="A12" s="200"/>
      <c r="B12" s="229" t="s">
        <v>1215</v>
      </c>
      <c r="C12" s="1319"/>
      <c r="D12" s="675"/>
      <c r="E12" s="1183"/>
      <c r="F12" s="200"/>
      <c r="G12" s="1292"/>
      <c r="H12" s="712"/>
      <c r="I12" s="712"/>
      <c r="J12" s="1269"/>
      <c r="K12" s="205"/>
      <c r="L12" s="229"/>
      <c r="M12" s="310"/>
      <c r="N12" s="676" t="s">
        <v>1216</v>
      </c>
    </row>
    <row r="13" spans="1:14" s="681" customFormat="1" x14ac:dyDescent="0.5">
      <c r="A13" s="217"/>
      <c r="B13" s="218"/>
      <c r="C13" s="1321"/>
      <c r="D13" s="678"/>
      <c r="E13" s="220"/>
      <c r="F13" s="217"/>
      <c r="G13" s="1322"/>
      <c r="H13" s="718"/>
      <c r="I13" s="718"/>
      <c r="J13" s="1266"/>
      <c r="K13" s="223"/>
      <c r="L13" s="226"/>
      <c r="M13" s="311"/>
      <c r="N13" s="680"/>
    </row>
    <row r="14" spans="1:14" x14ac:dyDescent="0.5">
      <c r="A14" s="200">
        <v>3</v>
      </c>
      <c r="B14" s="210" t="s">
        <v>1217</v>
      </c>
      <c r="C14" s="1319">
        <v>9515</v>
      </c>
      <c r="D14" s="675">
        <f>+C14</f>
        <v>9515</v>
      </c>
      <c r="E14" s="1183" t="s">
        <v>25</v>
      </c>
      <c r="F14" s="200" t="str">
        <f t="shared" si="0"/>
        <v>นายบรรจง เย็นใจ,9515 บาท</v>
      </c>
      <c r="G14" s="1222" t="s">
        <v>151</v>
      </c>
      <c r="H14" s="712">
        <v>9515</v>
      </c>
      <c r="I14" s="712" t="str">
        <f t="shared" si="1"/>
        <v>นายบรรจง เย็นใจ,9515 บาท</v>
      </c>
      <c r="J14" s="1220" t="s">
        <v>151</v>
      </c>
      <c r="K14" s="205">
        <v>9515</v>
      </c>
      <c r="L14" s="229" t="s">
        <v>28</v>
      </c>
      <c r="M14" s="309" t="s">
        <v>95</v>
      </c>
      <c r="N14" s="208" t="s">
        <v>1218</v>
      </c>
    </row>
    <row r="15" spans="1:14" x14ac:dyDescent="0.5">
      <c r="A15" s="200"/>
      <c r="B15" s="229" t="s">
        <v>1219</v>
      </c>
      <c r="C15" s="1319"/>
      <c r="D15" s="675"/>
      <c r="E15" s="1183"/>
      <c r="F15" s="200"/>
      <c r="G15" s="1292"/>
      <c r="H15" s="712"/>
      <c r="I15" s="712"/>
      <c r="J15" s="1269"/>
      <c r="K15" s="205"/>
      <c r="L15" s="1320"/>
      <c r="M15" s="310"/>
      <c r="N15" s="676" t="s">
        <v>1220</v>
      </c>
    </row>
    <row r="16" spans="1:14" s="681" customFormat="1" x14ac:dyDescent="0.5">
      <c r="A16" s="217"/>
      <c r="B16" s="218" t="s">
        <v>1221</v>
      </c>
      <c r="C16" s="1321"/>
      <c r="D16" s="678"/>
      <c r="E16" s="220"/>
      <c r="F16" s="217"/>
      <c r="G16" s="1322"/>
      <c r="H16" s="718"/>
      <c r="I16" s="718"/>
      <c r="J16" s="1266"/>
      <c r="K16" s="223"/>
      <c r="L16" s="226"/>
      <c r="M16" s="311"/>
      <c r="N16" s="227"/>
    </row>
    <row r="17" spans="1:14" x14ac:dyDescent="0.5">
      <c r="A17" s="200">
        <v>4</v>
      </c>
      <c r="B17" s="229" t="s">
        <v>326</v>
      </c>
      <c r="C17" s="60">
        <v>3500</v>
      </c>
      <c r="D17" s="675">
        <f>+C17</f>
        <v>3500</v>
      </c>
      <c r="E17" s="1183" t="s">
        <v>25</v>
      </c>
      <c r="F17" s="200" t="str">
        <f t="shared" si="0"/>
        <v>ร้าน เอ.โอ.ดี ซัพพลาย,3500 บาท</v>
      </c>
      <c r="G17" s="1222" t="s">
        <v>324</v>
      </c>
      <c r="H17" s="712">
        <v>3500</v>
      </c>
      <c r="I17" s="712" t="str">
        <f t="shared" si="1"/>
        <v>ร้าน เอ.โอ.ดี ซัพพลาย,3500 บาท</v>
      </c>
      <c r="J17" s="1220" t="s">
        <v>324</v>
      </c>
      <c r="K17" s="62">
        <v>3500</v>
      </c>
      <c r="L17" s="229" t="s">
        <v>28</v>
      </c>
      <c r="M17" s="309" t="s">
        <v>95</v>
      </c>
      <c r="N17" s="691" t="s">
        <v>1222</v>
      </c>
    </row>
    <row r="18" spans="1:14" x14ac:dyDescent="0.5">
      <c r="A18" s="200"/>
      <c r="B18" s="229"/>
      <c r="C18" s="21"/>
      <c r="D18" s="675"/>
      <c r="E18" s="267"/>
      <c r="F18" s="200"/>
      <c r="G18" s="1222"/>
      <c r="H18" s="722"/>
      <c r="I18" s="712"/>
      <c r="J18" s="1223"/>
      <c r="K18" s="22"/>
      <c r="L18" s="234"/>
      <c r="M18" s="310"/>
      <c r="N18" s="1300"/>
    </row>
    <row r="19" spans="1:14" s="681" customFormat="1" x14ac:dyDescent="0.5">
      <c r="A19" s="217"/>
      <c r="B19" s="238"/>
      <c r="C19" s="29"/>
      <c r="D19" s="678"/>
      <c r="E19" s="272"/>
      <c r="F19" s="217"/>
      <c r="G19" s="1225"/>
      <c r="H19" s="725"/>
      <c r="I19" s="718"/>
      <c r="J19" s="1226"/>
      <c r="K19" s="239"/>
      <c r="L19" s="238"/>
      <c r="M19" s="311"/>
      <c r="N19" s="693"/>
    </row>
    <row r="20" spans="1:14" x14ac:dyDescent="0.5">
      <c r="A20" s="200">
        <v>5</v>
      </c>
      <c r="B20" s="229" t="s">
        <v>323</v>
      </c>
      <c r="C20" s="60">
        <v>5000</v>
      </c>
      <c r="D20" s="675">
        <f>+C20</f>
        <v>5000</v>
      </c>
      <c r="E20" s="1183" t="s">
        <v>25</v>
      </c>
      <c r="F20" s="200" t="str">
        <f t="shared" si="0"/>
        <v>ร้าน เอ.โอ.ดี ซัพพลาย,5000 บาท</v>
      </c>
      <c r="G20" s="1222" t="s">
        <v>324</v>
      </c>
      <c r="H20" s="712">
        <v>5000</v>
      </c>
      <c r="I20" s="712" t="str">
        <f t="shared" si="1"/>
        <v>ร้าน เอ.โอ.ดี ซัพพลาย,5000 บาท</v>
      </c>
      <c r="J20" s="1220" t="s">
        <v>324</v>
      </c>
      <c r="K20" s="62">
        <v>5000</v>
      </c>
      <c r="L20" s="229" t="s">
        <v>28</v>
      </c>
      <c r="M20" s="309" t="s">
        <v>95</v>
      </c>
      <c r="N20" s="691" t="s">
        <v>1223</v>
      </c>
    </row>
    <row r="21" spans="1:14" x14ac:dyDescent="0.5">
      <c r="A21" s="200"/>
      <c r="B21" s="229"/>
      <c r="C21" s="21"/>
      <c r="D21" s="675"/>
      <c r="E21" s="1183"/>
      <c r="F21" s="200"/>
      <c r="G21" s="1222"/>
      <c r="H21" s="722"/>
      <c r="I21" s="712"/>
      <c r="J21" s="1220"/>
      <c r="K21" s="22"/>
      <c r="L21" s="229"/>
      <c r="M21" s="310"/>
      <c r="N21" s="1300"/>
    </row>
    <row r="22" spans="1:14" s="681" customFormat="1" x14ac:dyDescent="0.5">
      <c r="A22" s="217"/>
      <c r="B22" s="238"/>
      <c r="C22" s="29"/>
      <c r="D22" s="678"/>
      <c r="E22" s="272"/>
      <c r="F22" s="217"/>
      <c r="G22" s="1225"/>
      <c r="H22" s="725"/>
      <c r="I22" s="718"/>
      <c r="J22" s="1226"/>
      <c r="K22" s="239"/>
      <c r="L22" s="238"/>
      <c r="M22" s="311"/>
      <c r="N22" s="693"/>
    </row>
    <row r="23" spans="1:14" x14ac:dyDescent="0.5">
      <c r="A23" s="200">
        <v>6</v>
      </c>
      <c r="B23" s="229" t="s">
        <v>326</v>
      </c>
      <c r="C23" s="60">
        <v>3100</v>
      </c>
      <c r="D23" s="675">
        <f>+C23</f>
        <v>3100</v>
      </c>
      <c r="E23" s="1183" t="s">
        <v>25</v>
      </c>
      <c r="F23" s="200" t="str">
        <f t="shared" si="0"/>
        <v>ร้าน เอ.โอ.ดี ซัพพลาย,3100 บาท</v>
      </c>
      <c r="G23" s="1222" t="s">
        <v>324</v>
      </c>
      <c r="H23" s="712">
        <v>3100</v>
      </c>
      <c r="I23" s="712" t="str">
        <f t="shared" si="1"/>
        <v>ร้าน เอ.โอ.ดี ซัพพลาย,3100 บาท</v>
      </c>
      <c r="J23" s="1220" t="s">
        <v>324</v>
      </c>
      <c r="K23" s="62">
        <v>3100</v>
      </c>
      <c r="L23" s="229" t="s">
        <v>28</v>
      </c>
      <c r="M23" s="309" t="s">
        <v>95</v>
      </c>
      <c r="N23" s="691" t="s">
        <v>1224</v>
      </c>
    </row>
    <row r="24" spans="1:14" x14ac:dyDescent="0.5">
      <c r="A24" s="200"/>
      <c r="B24" s="229"/>
      <c r="C24" s="21"/>
      <c r="D24" s="675"/>
      <c r="E24" s="267"/>
      <c r="F24" s="200"/>
      <c r="G24" s="652"/>
      <c r="H24" s="722"/>
      <c r="I24" s="712"/>
      <c r="J24" s="1223"/>
      <c r="K24" s="22"/>
      <c r="L24" s="234"/>
      <c r="M24" s="310"/>
      <c r="N24" s="1300"/>
    </row>
    <row r="25" spans="1:14" s="681" customFormat="1" x14ac:dyDescent="0.5">
      <c r="A25" s="217"/>
      <c r="B25" s="249"/>
      <c r="C25" s="29"/>
      <c r="D25" s="678"/>
      <c r="E25" s="272"/>
      <c r="F25" s="217"/>
      <c r="G25" s="1228"/>
      <c r="H25" s="725"/>
      <c r="I25" s="718"/>
      <c r="J25" s="1226"/>
      <c r="K25" s="239"/>
      <c r="L25" s="238"/>
      <c r="M25" s="311"/>
      <c r="N25" s="693"/>
    </row>
    <row r="26" spans="1:14" x14ac:dyDescent="0.5">
      <c r="A26" s="200">
        <v>7</v>
      </c>
      <c r="B26" s="229" t="s">
        <v>326</v>
      </c>
      <c r="C26" s="60">
        <v>3500</v>
      </c>
      <c r="D26" s="675">
        <f>+C26</f>
        <v>3500</v>
      </c>
      <c r="E26" s="1183" t="s">
        <v>25</v>
      </c>
      <c r="F26" s="200" t="str">
        <f t="shared" si="0"/>
        <v>ร้าน เอ.โอ.ดี ซัพพลาย,3500 บาท</v>
      </c>
      <c r="G26" s="1222" t="s">
        <v>324</v>
      </c>
      <c r="H26" s="712">
        <v>3500</v>
      </c>
      <c r="I26" s="712" t="str">
        <f t="shared" si="1"/>
        <v>ร้าน เอ.โอ.ดี ซัพพลาย,3500 บาท</v>
      </c>
      <c r="J26" s="1220" t="s">
        <v>324</v>
      </c>
      <c r="K26" s="62">
        <v>3500</v>
      </c>
      <c r="L26" s="229" t="s">
        <v>28</v>
      </c>
      <c r="M26" s="309" t="s">
        <v>95</v>
      </c>
      <c r="N26" s="691" t="s">
        <v>1225</v>
      </c>
    </row>
    <row r="27" spans="1:14" x14ac:dyDescent="0.5">
      <c r="A27" s="200"/>
      <c r="B27" s="229"/>
      <c r="C27" s="60"/>
      <c r="D27" s="675"/>
      <c r="E27" s="1183"/>
      <c r="F27" s="200"/>
      <c r="G27" s="1222"/>
      <c r="H27" s="712"/>
      <c r="I27" s="712"/>
      <c r="J27" s="1220"/>
      <c r="K27" s="62"/>
      <c r="L27" s="229"/>
      <c r="M27" s="310"/>
      <c r="N27" s="691"/>
    </row>
    <row r="28" spans="1:14" s="681" customFormat="1" x14ac:dyDescent="0.5">
      <c r="A28" s="217"/>
      <c r="B28" s="249"/>
      <c r="C28" s="29"/>
      <c r="D28" s="678"/>
      <c r="E28" s="272"/>
      <c r="F28" s="217"/>
      <c r="G28" s="1228"/>
      <c r="H28" s="725"/>
      <c r="I28" s="718"/>
      <c r="J28" s="1226"/>
      <c r="K28" s="239"/>
      <c r="L28" s="238"/>
      <c r="M28" s="311"/>
      <c r="N28" s="693"/>
    </row>
    <row r="29" spans="1:14" x14ac:dyDescent="0.5">
      <c r="A29" s="200">
        <v>8</v>
      </c>
      <c r="B29" s="229" t="s">
        <v>326</v>
      </c>
      <c r="C29" s="60">
        <v>3500</v>
      </c>
      <c r="D29" s="675">
        <f>+C29</f>
        <v>3500</v>
      </c>
      <c r="E29" s="1183" t="s">
        <v>25</v>
      </c>
      <c r="F29" s="200" t="str">
        <f t="shared" si="0"/>
        <v>ร้าน เอ.โอ.ดี ซัพพลาย,3500 บาท</v>
      </c>
      <c r="G29" s="1222" t="s">
        <v>324</v>
      </c>
      <c r="H29" s="712">
        <v>3500</v>
      </c>
      <c r="I29" s="712" t="str">
        <f t="shared" si="1"/>
        <v>ร้าน เอ.โอ.ดี ซัพพลาย,3500 บาท</v>
      </c>
      <c r="J29" s="1220" t="s">
        <v>324</v>
      </c>
      <c r="K29" s="62">
        <v>3500</v>
      </c>
      <c r="L29" s="229" t="s">
        <v>28</v>
      </c>
      <c r="M29" s="309" t="s">
        <v>95</v>
      </c>
      <c r="N29" s="691" t="s">
        <v>1226</v>
      </c>
    </row>
    <row r="30" spans="1:14" x14ac:dyDescent="0.5">
      <c r="A30" s="1229"/>
      <c r="B30" s="1230"/>
      <c r="C30" s="1323"/>
      <c r="D30" s="675"/>
      <c r="E30" s="1232"/>
      <c r="F30" s="200"/>
      <c r="G30" s="1233"/>
      <c r="H30" s="1234"/>
      <c r="I30" s="712"/>
      <c r="J30" s="1235"/>
      <c r="K30" s="1231"/>
      <c r="L30" s="1236"/>
      <c r="M30" s="310"/>
      <c r="N30" s="1301"/>
    </row>
    <row r="31" spans="1:14" s="681" customFormat="1" x14ac:dyDescent="0.5">
      <c r="A31" s="217"/>
      <c r="B31" s="249"/>
      <c r="C31" s="29"/>
      <c r="D31" s="678"/>
      <c r="E31" s="272"/>
      <c r="F31" s="217"/>
      <c r="G31" s="1228"/>
      <c r="H31" s="725"/>
      <c r="I31" s="718"/>
      <c r="J31" s="1226"/>
      <c r="K31" s="239"/>
      <c r="L31" s="238"/>
      <c r="M31" s="311"/>
      <c r="N31" s="693"/>
    </row>
    <row r="32" spans="1:14" x14ac:dyDescent="0.5">
      <c r="A32" s="200">
        <v>9</v>
      </c>
      <c r="B32" s="229" t="s">
        <v>326</v>
      </c>
      <c r="C32" s="60">
        <v>3500</v>
      </c>
      <c r="D32" s="675">
        <f>+C32</f>
        <v>3500</v>
      </c>
      <c r="E32" s="1183" t="s">
        <v>25</v>
      </c>
      <c r="F32" s="200" t="str">
        <f t="shared" si="0"/>
        <v>ร้าน เอ.โอ.ดี ซัพพลาย,3500 บาท</v>
      </c>
      <c r="G32" s="1222" t="s">
        <v>324</v>
      </c>
      <c r="H32" s="712">
        <v>3500</v>
      </c>
      <c r="I32" s="712" t="str">
        <f t="shared" si="1"/>
        <v>ร้าน เอ.โอ.ดี ซัพพลาย,3500 บาท</v>
      </c>
      <c r="J32" s="1220" t="s">
        <v>324</v>
      </c>
      <c r="K32" s="62">
        <v>3500</v>
      </c>
      <c r="L32" s="229" t="s">
        <v>28</v>
      </c>
      <c r="M32" s="309" t="s">
        <v>95</v>
      </c>
      <c r="N32" s="691" t="s">
        <v>1227</v>
      </c>
    </row>
    <row r="33" spans="1:14" x14ac:dyDescent="0.5">
      <c r="A33" s="200"/>
      <c r="B33" s="247"/>
      <c r="C33" s="21"/>
      <c r="D33" s="675"/>
      <c r="E33" s="267"/>
      <c r="F33" s="200"/>
      <c r="G33" s="652"/>
      <c r="H33" s="722"/>
      <c r="I33" s="712"/>
      <c r="J33" s="1223"/>
      <c r="K33" s="22"/>
      <c r="L33" s="234"/>
      <c r="M33" s="310"/>
      <c r="N33" s="1300"/>
    </row>
    <row r="34" spans="1:14" s="681" customFormat="1" x14ac:dyDescent="0.5">
      <c r="A34" s="1238"/>
      <c r="B34" s="1239"/>
      <c r="C34" s="1324"/>
      <c r="D34" s="678"/>
      <c r="E34" s="1241"/>
      <c r="F34" s="217"/>
      <c r="G34" s="1242"/>
      <c r="H34" s="1243"/>
      <c r="I34" s="718"/>
      <c r="J34" s="1244"/>
      <c r="K34" s="1240"/>
      <c r="L34" s="1245"/>
      <c r="M34" s="311"/>
      <c r="N34" s="1325"/>
    </row>
    <row r="35" spans="1:14" x14ac:dyDescent="0.5">
      <c r="A35" s="200">
        <v>10</v>
      </c>
      <c r="B35" s="229" t="s">
        <v>326</v>
      </c>
      <c r="C35" s="60">
        <v>3500</v>
      </c>
      <c r="D35" s="675">
        <f>+C35</f>
        <v>3500</v>
      </c>
      <c r="E35" s="1183" t="s">
        <v>25</v>
      </c>
      <c r="F35" s="200" t="str">
        <f t="shared" si="0"/>
        <v>ร้าน เอ.โอ.ดี ซัพพลาย,3500 บาท</v>
      </c>
      <c r="G35" s="1222" t="s">
        <v>324</v>
      </c>
      <c r="H35" s="712">
        <v>3500</v>
      </c>
      <c r="I35" s="712" t="str">
        <f t="shared" si="1"/>
        <v>ร้าน เอ.โอ.ดี ซัพพลาย,3500 บาท</v>
      </c>
      <c r="J35" s="1220" t="s">
        <v>324</v>
      </c>
      <c r="K35" s="62">
        <v>3500</v>
      </c>
      <c r="L35" s="229" t="s">
        <v>28</v>
      </c>
      <c r="M35" s="309" t="s">
        <v>95</v>
      </c>
      <c r="N35" s="691" t="s">
        <v>1228</v>
      </c>
    </row>
    <row r="36" spans="1:14" x14ac:dyDescent="0.5">
      <c r="A36" s="200"/>
      <c r="B36" s="247"/>
      <c r="C36" s="21"/>
      <c r="D36" s="675"/>
      <c r="E36" s="267"/>
      <c r="F36" s="200"/>
      <c r="G36" s="652"/>
      <c r="H36" s="722"/>
      <c r="I36" s="712"/>
      <c r="J36" s="1223"/>
      <c r="K36" s="22"/>
      <c r="L36" s="234"/>
      <c r="M36" s="310"/>
      <c r="N36" s="1300"/>
    </row>
    <row r="37" spans="1:14" s="681" customFormat="1" x14ac:dyDescent="0.5">
      <c r="A37" s="217"/>
      <c r="B37" s="249"/>
      <c r="C37" s="29"/>
      <c r="D37" s="678"/>
      <c r="E37" s="272"/>
      <c r="F37" s="217"/>
      <c r="G37" s="1228"/>
      <c r="H37" s="725"/>
      <c r="I37" s="718"/>
      <c r="J37" s="1226"/>
      <c r="K37" s="239"/>
      <c r="L37" s="238"/>
      <c r="M37" s="311"/>
      <c r="N37" s="693"/>
    </row>
    <row r="38" spans="1:14" x14ac:dyDescent="0.5">
      <c r="A38" s="200">
        <v>11</v>
      </c>
      <c r="B38" s="229" t="s">
        <v>326</v>
      </c>
      <c r="C38" s="60">
        <v>3100</v>
      </c>
      <c r="D38" s="675">
        <f>+C38</f>
        <v>3100</v>
      </c>
      <c r="E38" s="1183" t="s">
        <v>25</v>
      </c>
      <c r="F38" s="200" t="str">
        <f t="shared" si="0"/>
        <v>ร้าน เอ.โอ.ดี ซัพพลาย,3100 บาท</v>
      </c>
      <c r="G38" s="1222" t="s">
        <v>324</v>
      </c>
      <c r="H38" s="712">
        <v>3100</v>
      </c>
      <c r="I38" s="712" t="str">
        <f t="shared" si="1"/>
        <v>ร้าน เอ.โอ.ดี ซัพพลาย,3100 บาท</v>
      </c>
      <c r="J38" s="1220" t="s">
        <v>324</v>
      </c>
      <c r="K38" s="62">
        <v>3100</v>
      </c>
      <c r="L38" s="229" t="s">
        <v>28</v>
      </c>
      <c r="M38" s="309" t="s">
        <v>95</v>
      </c>
      <c r="N38" s="691" t="s">
        <v>1229</v>
      </c>
    </row>
    <row r="39" spans="1:14" x14ac:dyDescent="0.5">
      <c r="A39" s="200"/>
      <c r="B39" s="247"/>
      <c r="C39" s="21"/>
      <c r="D39" s="675"/>
      <c r="E39" s="267"/>
      <c r="F39" s="200"/>
      <c r="G39" s="652"/>
      <c r="H39" s="722"/>
      <c r="I39" s="712"/>
      <c r="J39" s="1223"/>
      <c r="K39" s="22"/>
      <c r="L39" s="234"/>
      <c r="M39" s="310"/>
      <c r="N39" s="1300"/>
    </row>
    <row r="40" spans="1:14" s="681" customFormat="1" x14ac:dyDescent="0.5">
      <c r="A40" s="217"/>
      <c r="B40" s="249"/>
      <c r="C40" s="29"/>
      <c r="D40" s="678"/>
      <c r="E40" s="272"/>
      <c r="F40" s="217"/>
      <c r="G40" s="1228"/>
      <c r="H40" s="725"/>
      <c r="I40" s="718"/>
      <c r="J40" s="1226"/>
      <c r="K40" s="239"/>
      <c r="L40" s="238"/>
      <c r="M40" s="311"/>
      <c r="N40" s="693"/>
    </row>
    <row r="41" spans="1:14" x14ac:dyDescent="0.5">
      <c r="A41" s="200">
        <v>12</v>
      </c>
      <c r="B41" s="229" t="s">
        <v>326</v>
      </c>
      <c r="C41" s="60">
        <v>8600</v>
      </c>
      <c r="D41" s="675">
        <f>+C41</f>
        <v>8600</v>
      </c>
      <c r="E41" s="1183" t="s">
        <v>25</v>
      </c>
      <c r="F41" s="200" t="str">
        <f t="shared" ref="F41:F104" si="2">+G41&amp;","&amp;H41&amp;" บาท"</f>
        <v>ร้าน เอ.โอ.ดี ซัพพลาย,8600 บาท</v>
      </c>
      <c r="G41" s="1222" t="s">
        <v>324</v>
      </c>
      <c r="H41" s="712">
        <v>8600</v>
      </c>
      <c r="I41" s="712" t="str">
        <f t="shared" ref="I41:I104" si="3">+J41&amp;","&amp;K41&amp;" บาท"</f>
        <v>ร้าน เอ.โอ.ดี ซัพพลาย,8600 บาท</v>
      </c>
      <c r="J41" s="1220" t="s">
        <v>324</v>
      </c>
      <c r="K41" s="62">
        <v>8600</v>
      </c>
      <c r="L41" s="229" t="s">
        <v>28</v>
      </c>
      <c r="M41" s="309" t="s">
        <v>95</v>
      </c>
      <c r="N41" s="691" t="s">
        <v>1230</v>
      </c>
    </row>
    <row r="42" spans="1:14" x14ac:dyDescent="0.5">
      <c r="A42" s="200"/>
      <c r="B42" s="247"/>
      <c r="C42" s="21"/>
      <c r="D42" s="675"/>
      <c r="E42" s="267"/>
      <c r="F42" s="200"/>
      <c r="G42" s="652"/>
      <c r="H42" s="722"/>
      <c r="I42" s="712"/>
      <c r="J42" s="1223"/>
      <c r="K42" s="22"/>
      <c r="L42" s="234"/>
      <c r="M42" s="310"/>
      <c r="N42" s="1300"/>
    </row>
    <row r="43" spans="1:14" s="681" customFormat="1" x14ac:dyDescent="0.5">
      <c r="A43" s="217"/>
      <c r="B43" s="249"/>
      <c r="C43" s="29"/>
      <c r="D43" s="678"/>
      <c r="E43" s="272"/>
      <c r="F43" s="217"/>
      <c r="G43" s="1228"/>
      <c r="H43" s="725"/>
      <c r="I43" s="718"/>
      <c r="J43" s="1226"/>
      <c r="K43" s="239"/>
      <c r="L43" s="238"/>
      <c r="M43" s="311"/>
      <c r="N43" s="693"/>
    </row>
    <row r="44" spans="1:14" x14ac:dyDescent="0.5">
      <c r="A44" s="200">
        <v>13</v>
      </c>
      <c r="B44" s="229" t="s">
        <v>326</v>
      </c>
      <c r="C44" s="60">
        <v>3500</v>
      </c>
      <c r="D44" s="675">
        <f>+C44</f>
        <v>3500</v>
      </c>
      <c r="E44" s="1183" t="s">
        <v>25</v>
      </c>
      <c r="F44" s="200" t="str">
        <f t="shared" si="2"/>
        <v>ร้าน เอ.โอ.ดี ซัพพลาย,3500 บาท</v>
      </c>
      <c r="G44" s="1222" t="s">
        <v>324</v>
      </c>
      <c r="H44" s="712">
        <v>3500</v>
      </c>
      <c r="I44" s="712" t="str">
        <f t="shared" si="3"/>
        <v>ร้าน เอ.โอ.ดี ซัพพลาย,3500 บาท</v>
      </c>
      <c r="J44" s="1220" t="s">
        <v>324</v>
      </c>
      <c r="K44" s="62">
        <v>3500</v>
      </c>
      <c r="L44" s="229" t="s">
        <v>28</v>
      </c>
      <c r="M44" s="309" t="s">
        <v>95</v>
      </c>
      <c r="N44" s="691" t="s">
        <v>1231</v>
      </c>
    </row>
    <row r="45" spans="1:14" x14ac:dyDescent="0.5">
      <c r="A45" s="200"/>
      <c r="B45" s="247"/>
      <c r="C45" s="21"/>
      <c r="D45" s="675"/>
      <c r="E45" s="267"/>
      <c r="F45" s="200"/>
      <c r="G45" s="652"/>
      <c r="H45" s="722"/>
      <c r="I45" s="712"/>
      <c r="J45" s="1223"/>
      <c r="K45" s="22"/>
      <c r="L45" s="234"/>
      <c r="M45" s="310"/>
      <c r="N45" s="1300"/>
    </row>
    <row r="46" spans="1:14" s="681" customFormat="1" x14ac:dyDescent="0.5">
      <c r="A46" s="217"/>
      <c r="B46" s="249"/>
      <c r="C46" s="29"/>
      <c r="D46" s="678"/>
      <c r="E46" s="272"/>
      <c r="F46" s="217"/>
      <c r="G46" s="1228"/>
      <c r="H46" s="725"/>
      <c r="I46" s="718"/>
      <c r="J46" s="1226"/>
      <c r="K46" s="239"/>
      <c r="L46" s="238"/>
      <c r="M46" s="311"/>
      <c r="N46" s="693"/>
    </row>
    <row r="47" spans="1:14" x14ac:dyDescent="0.5">
      <c r="A47" s="200">
        <v>14</v>
      </c>
      <c r="B47" s="229" t="s">
        <v>335</v>
      </c>
      <c r="C47" s="60">
        <v>6099</v>
      </c>
      <c r="D47" s="675">
        <f>+C47</f>
        <v>6099</v>
      </c>
      <c r="E47" s="1183" t="s">
        <v>25</v>
      </c>
      <c r="F47" s="200" t="str">
        <f t="shared" si="2"/>
        <v>บริษัท ธนสรณ์วิศวกรรม จำกัด,6099 บาท</v>
      </c>
      <c r="G47" s="1222" t="s">
        <v>105</v>
      </c>
      <c r="H47" s="712">
        <v>6099</v>
      </c>
      <c r="I47" s="712" t="str">
        <f t="shared" si="3"/>
        <v>บริษัท ธนสรณ์วิศวกรรม จำกัด,6099 บาท</v>
      </c>
      <c r="J47" s="1220" t="s">
        <v>105</v>
      </c>
      <c r="K47" s="62">
        <v>6099</v>
      </c>
      <c r="L47" s="229" t="s">
        <v>28</v>
      </c>
      <c r="M47" s="309" t="s">
        <v>95</v>
      </c>
      <c r="N47" s="691" t="s">
        <v>1232</v>
      </c>
    </row>
    <row r="48" spans="1:14" x14ac:dyDescent="0.5">
      <c r="A48" s="200"/>
      <c r="B48" s="247"/>
      <c r="C48" s="21"/>
      <c r="D48" s="675"/>
      <c r="E48" s="267"/>
      <c r="F48" s="200"/>
      <c r="G48" s="652"/>
      <c r="H48" s="722"/>
      <c r="I48" s="712"/>
      <c r="J48" s="1223"/>
      <c r="K48" s="22"/>
      <c r="L48" s="234"/>
      <c r="M48" s="310"/>
      <c r="N48" s="1300"/>
    </row>
    <row r="49" spans="1:14" s="681" customFormat="1" x14ac:dyDescent="0.5">
      <c r="A49" s="217"/>
      <c r="B49" s="249"/>
      <c r="C49" s="29"/>
      <c r="D49" s="678"/>
      <c r="E49" s="272"/>
      <c r="F49" s="217"/>
      <c r="G49" s="1228"/>
      <c r="H49" s="725"/>
      <c r="I49" s="718"/>
      <c r="J49" s="1226"/>
      <c r="K49" s="239"/>
      <c r="L49" s="238"/>
      <c r="M49" s="311"/>
      <c r="N49" s="693"/>
    </row>
    <row r="50" spans="1:14" x14ac:dyDescent="0.5">
      <c r="A50" s="200">
        <v>15</v>
      </c>
      <c r="B50" s="229" t="s">
        <v>335</v>
      </c>
      <c r="C50" s="60">
        <v>19046</v>
      </c>
      <c r="D50" s="675">
        <f>+C50</f>
        <v>19046</v>
      </c>
      <c r="E50" s="1183" t="s">
        <v>25</v>
      </c>
      <c r="F50" s="200" t="str">
        <f t="shared" si="2"/>
        <v>บริษัท ธนสรณ์วิศวกรรม จำกัด,19046 บาท</v>
      </c>
      <c r="G50" s="1222" t="s">
        <v>105</v>
      </c>
      <c r="H50" s="712">
        <v>19046</v>
      </c>
      <c r="I50" s="712" t="str">
        <f t="shared" si="3"/>
        <v>บริษัท ธนสรณ์วิศวกรรม จำกัด,19046 บาท</v>
      </c>
      <c r="J50" s="1220" t="s">
        <v>105</v>
      </c>
      <c r="K50" s="62">
        <v>19046</v>
      </c>
      <c r="L50" s="229" t="s">
        <v>28</v>
      </c>
      <c r="M50" s="309" t="s">
        <v>95</v>
      </c>
      <c r="N50" s="691" t="s">
        <v>1233</v>
      </c>
    </row>
    <row r="51" spans="1:14" x14ac:dyDescent="0.5">
      <c r="A51" s="200"/>
      <c r="B51" s="247"/>
      <c r="C51" s="21"/>
      <c r="D51" s="675"/>
      <c r="E51" s="267"/>
      <c r="F51" s="200"/>
      <c r="G51" s="652"/>
      <c r="H51" s="722"/>
      <c r="I51" s="712"/>
      <c r="J51" s="1223"/>
      <c r="K51" s="22"/>
      <c r="L51" s="234"/>
      <c r="M51" s="310"/>
      <c r="N51" s="1300"/>
    </row>
    <row r="52" spans="1:14" s="681" customFormat="1" x14ac:dyDescent="0.5">
      <c r="A52" s="217"/>
      <c r="B52" s="249"/>
      <c r="C52" s="29"/>
      <c r="D52" s="678"/>
      <c r="E52" s="272"/>
      <c r="F52" s="217"/>
      <c r="G52" s="1228"/>
      <c r="H52" s="725"/>
      <c r="I52" s="718"/>
      <c r="J52" s="1226"/>
      <c r="K52" s="239"/>
      <c r="L52" s="238"/>
      <c r="M52" s="311"/>
      <c r="N52" s="693"/>
    </row>
    <row r="53" spans="1:14" x14ac:dyDescent="0.5">
      <c r="A53" s="200">
        <v>16</v>
      </c>
      <c r="B53" s="229" t="s">
        <v>335</v>
      </c>
      <c r="C53" s="60">
        <v>11984</v>
      </c>
      <c r="D53" s="675">
        <f>+C53</f>
        <v>11984</v>
      </c>
      <c r="E53" s="1183" t="s">
        <v>25</v>
      </c>
      <c r="F53" s="200" t="str">
        <f t="shared" si="2"/>
        <v>บริษัท ธนสรณ์วิศวกรรม จำกัด,11984 บาท</v>
      </c>
      <c r="G53" s="1222" t="s">
        <v>105</v>
      </c>
      <c r="H53" s="712">
        <v>11984</v>
      </c>
      <c r="I53" s="712" t="str">
        <f t="shared" si="3"/>
        <v>บริษัท ธนสรณ์วิศวกรรม จำกัด,11984 บาท</v>
      </c>
      <c r="J53" s="1220" t="s">
        <v>105</v>
      </c>
      <c r="K53" s="62">
        <v>11984</v>
      </c>
      <c r="L53" s="229" t="s">
        <v>28</v>
      </c>
      <c r="M53" s="309" t="s">
        <v>95</v>
      </c>
      <c r="N53" s="691" t="s">
        <v>1234</v>
      </c>
    </row>
    <row r="54" spans="1:14" x14ac:dyDescent="0.5">
      <c r="A54" s="200"/>
      <c r="B54" s="247"/>
      <c r="C54" s="21"/>
      <c r="D54" s="675"/>
      <c r="E54" s="267"/>
      <c r="F54" s="200"/>
      <c r="G54" s="652"/>
      <c r="H54" s="722"/>
      <c r="I54" s="712"/>
      <c r="J54" s="1223"/>
      <c r="K54" s="22"/>
      <c r="L54" s="234"/>
      <c r="M54" s="310"/>
      <c r="N54" s="1300"/>
    </row>
    <row r="55" spans="1:14" s="681" customFormat="1" x14ac:dyDescent="0.5">
      <c r="A55" s="217"/>
      <c r="B55" s="249"/>
      <c r="C55" s="29"/>
      <c r="D55" s="678"/>
      <c r="E55" s="272"/>
      <c r="F55" s="217"/>
      <c r="G55" s="1228"/>
      <c r="H55" s="725"/>
      <c r="I55" s="718"/>
      <c r="J55" s="1226"/>
      <c r="K55" s="239"/>
      <c r="L55" s="238"/>
      <c r="M55" s="311"/>
      <c r="N55" s="693"/>
    </row>
    <row r="56" spans="1:14" x14ac:dyDescent="0.5">
      <c r="A56" s="200">
        <v>17</v>
      </c>
      <c r="B56" s="229" t="s">
        <v>335</v>
      </c>
      <c r="C56" s="60">
        <v>1498</v>
      </c>
      <c r="D56" s="675">
        <f>+C56</f>
        <v>1498</v>
      </c>
      <c r="E56" s="1183" t="s">
        <v>25</v>
      </c>
      <c r="F56" s="200" t="str">
        <f t="shared" si="2"/>
        <v>บริษัท ธนสรณ์วิศวกรรม จำกัด,1498 บาท</v>
      </c>
      <c r="G56" s="1222" t="s">
        <v>105</v>
      </c>
      <c r="H56" s="712">
        <v>1498</v>
      </c>
      <c r="I56" s="712" t="str">
        <f t="shared" si="3"/>
        <v>บริษัท ธนสรณ์วิศวกรรม จำกัด,1498 บาท</v>
      </c>
      <c r="J56" s="1220" t="s">
        <v>105</v>
      </c>
      <c r="K56" s="62">
        <v>1498</v>
      </c>
      <c r="L56" s="229" t="s">
        <v>28</v>
      </c>
      <c r="M56" s="309" t="s">
        <v>95</v>
      </c>
      <c r="N56" s="691" t="s">
        <v>1235</v>
      </c>
    </row>
    <row r="57" spans="1:14" x14ac:dyDescent="0.5">
      <c r="A57" s="200"/>
      <c r="B57" s="247"/>
      <c r="C57" s="21"/>
      <c r="D57" s="675"/>
      <c r="E57" s="267"/>
      <c r="F57" s="200"/>
      <c r="G57" s="652"/>
      <c r="H57" s="722"/>
      <c r="I57" s="712"/>
      <c r="J57" s="1223"/>
      <c r="K57" s="22"/>
      <c r="L57" s="234"/>
      <c r="M57" s="310"/>
      <c r="N57" s="1300"/>
    </row>
    <row r="58" spans="1:14" s="681" customFormat="1" x14ac:dyDescent="0.5">
      <c r="A58" s="217"/>
      <c r="B58" s="249"/>
      <c r="C58" s="29"/>
      <c r="D58" s="678"/>
      <c r="E58" s="272"/>
      <c r="F58" s="217"/>
      <c r="G58" s="1228"/>
      <c r="H58" s="725"/>
      <c r="I58" s="718"/>
      <c r="J58" s="1226"/>
      <c r="K58" s="239"/>
      <c r="L58" s="238"/>
      <c r="M58" s="311"/>
      <c r="N58" s="693"/>
    </row>
    <row r="59" spans="1:14" x14ac:dyDescent="0.5">
      <c r="A59" s="200">
        <v>18</v>
      </c>
      <c r="B59" s="229" t="s">
        <v>335</v>
      </c>
      <c r="C59" s="60">
        <v>31725.5</v>
      </c>
      <c r="D59" s="675">
        <f>+C59</f>
        <v>31725.5</v>
      </c>
      <c r="E59" s="1183" t="s">
        <v>25</v>
      </c>
      <c r="F59" s="200" t="str">
        <f t="shared" si="2"/>
        <v>บริษัท ธนสรณ์วิศวกรรม จำกัด,31725.5 บาท</v>
      </c>
      <c r="G59" s="1222" t="s">
        <v>105</v>
      </c>
      <c r="H59" s="712">
        <v>31725.5</v>
      </c>
      <c r="I59" s="712" t="str">
        <f t="shared" si="3"/>
        <v>บริษัท ธนสรณ์วิศวกรรม จำกัด,31725.5 บาท</v>
      </c>
      <c r="J59" s="1220" t="s">
        <v>105</v>
      </c>
      <c r="K59" s="62">
        <v>31725.5</v>
      </c>
      <c r="L59" s="229" t="s">
        <v>28</v>
      </c>
      <c r="M59" s="309" t="s">
        <v>95</v>
      </c>
      <c r="N59" s="691" t="s">
        <v>1236</v>
      </c>
    </row>
    <row r="60" spans="1:14" x14ac:dyDescent="0.5">
      <c r="A60" s="200"/>
      <c r="B60" s="247"/>
      <c r="C60" s="21"/>
      <c r="D60" s="675"/>
      <c r="E60" s="267"/>
      <c r="F60" s="200"/>
      <c r="G60" s="652"/>
      <c r="H60" s="722"/>
      <c r="I60" s="712"/>
      <c r="J60" s="1223"/>
      <c r="K60" s="22"/>
      <c r="L60" s="234"/>
      <c r="M60" s="310"/>
      <c r="N60" s="1300"/>
    </row>
    <row r="61" spans="1:14" s="681" customFormat="1" x14ac:dyDescent="0.5">
      <c r="A61" s="217"/>
      <c r="B61" s="249"/>
      <c r="C61" s="29"/>
      <c r="D61" s="678"/>
      <c r="E61" s="272"/>
      <c r="F61" s="217"/>
      <c r="G61" s="1228"/>
      <c r="H61" s="725"/>
      <c r="I61" s="718"/>
      <c r="J61" s="1226"/>
      <c r="K61" s="239"/>
      <c r="L61" s="238"/>
      <c r="M61" s="311"/>
      <c r="N61" s="693"/>
    </row>
    <row r="62" spans="1:14" ht="22.5" x14ac:dyDescent="0.5">
      <c r="A62" s="200">
        <v>19</v>
      </c>
      <c r="B62" s="684" t="s">
        <v>1237</v>
      </c>
      <c r="C62" s="1326">
        <v>99895.2</v>
      </c>
      <c r="D62" s="675">
        <f>+C62</f>
        <v>99895.2</v>
      </c>
      <c r="E62" s="1183" t="s">
        <v>25</v>
      </c>
      <c r="F62" s="200" t="str">
        <f t="shared" si="2"/>
        <v>นายภาณุวัฒน์ เซี่ยงฉิน ,99895.2 บาท</v>
      </c>
      <c r="G62" s="1289" t="s">
        <v>1238</v>
      </c>
      <c r="H62" s="1327">
        <v>99895.2</v>
      </c>
      <c r="I62" s="712" t="str">
        <f t="shared" si="3"/>
        <v>นายภาณุวัฒน์ เซี่ยงฉิน ,99895.2 บาท</v>
      </c>
      <c r="J62" s="1291" t="s">
        <v>1238</v>
      </c>
      <c r="K62" s="688">
        <v>99895.2</v>
      </c>
      <c r="L62" s="200" t="s">
        <v>28</v>
      </c>
      <c r="M62" s="58" t="str">
        <f>+N62</f>
        <v>ใบสั่งจ้าง 86/2568</v>
      </c>
      <c r="N62" s="689" t="s">
        <v>1239</v>
      </c>
    </row>
    <row r="63" spans="1:14" x14ac:dyDescent="0.5">
      <c r="A63" s="200"/>
      <c r="B63" s="210" t="s">
        <v>1240</v>
      </c>
      <c r="C63" s="1319"/>
      <c r="D63" s="675"/>
      <c r="E63" s="1183"/>
      <c r="F63" s="200"/>
      <c r="G63" s="1292"/>
      <c r="H63" s="712"/>
      <c r="I63" s="712"/>
      <c r="J63" s="1293"/>
      <c r="K63" s="205"/>
      <c r="L63" s="229"/>
      <c r="M63" s="58" t="str">
        <f>"ลว. "&amp;N63</f>
        <v>ลว. 20 พ.ค. 2568</v>
      </c>
      <c r="N63" s="676" t="s">
        <v>1241</v>
      </c>
    </row>
    <row r="64" spans="1:14" s="681" customFormat="1" x14ac:dyDescent="0.5">
      <c r="A64" s="217"/>
      <c r="B64" s="218"/>
      <c r="C64" s="1321"/>
      <c r="D64" s="678"/>
      <c r="E64" s="220"/>
      <c r="F64" s="217"/>
      <c r="G64" s="1322"/>
      <c r="H64" s="718"/>
      <c r="I64" s="718"/>
      <c r="J64" s="1266"/>
      <c r="K64" s="223"/>
      <c r="L64" s="226"/>
      <c r="M64" s="226"/>
      <c r="N64" s="227"/>
    </row>
    <row r="65" spans="1:14" s="681" customFormat="1" ht="40.5" x14ac:dyDescent="0.5">
      <c r="A65" s="217">
        <v>20</v>
      </c>
      <c r="B65" s="218" t="s">
        <v>1242</v>
      </c>
      <c r="C65" s="1309">
        <v>14000</v>
      </c>
      <c r="D65" s="678">
        <f t="shared" ref="D65:D71" si="4">+C65</f>
        <v>14000</v>
      </c>
      <c r="E65" s="220" t="s">
        <v>25</v>
      </c>
      <c r="F65" s="217" t="str">
        <f t="shared" si="2"/>
        <v>ร้านเอนกสเตชั่นเนอรี่,13910 บาท</v>
      </c>
      <c r="G65" s="1322" t="s">
        <v>98</v>
      </c>
      <c r="H65" s="718">
        <v>13910</v>
      </c>
      <c r="I65" s="718" t="str">
        <f t="shared" si="3"/>
        <v>ร้านเอนกสเตชั่นเนอรี่,13910 บาท</v>
      </c>
      <c r="J65" s="1266" t="s">
        <v>98</v>
      </c>
      <c r="K65" s="223">
        <v>13910</v>
      </c>
      <c r="L65" s="217" t="s">
        <v>983</v>
      </c>
      <c r="M65" s="118" t="s">
        <v>95</v>
      </c>
      <c r="N65" s="217" t="s">
        <v>1243</v>
      </c>
    </row>
    <row r="66" spans="1:14" s="681" customFormat="1" ht="40.5" x14ac:dyDescent="0.5">
      <c r="A66" s="217">
        <v>21</v>
      </c>
      <c r="B66" s="218" t="s">
        <v>1244</v>
      </c>
      <c r="C66" s="1309">
        <v>20000</v>
      </c>
      <c r="D66" s="678">
        <f t="shared" si="4"/>
        <v>20000</v>
      </c>
      <c r="E66" s="220" t="s">
        <v>25</v>
      </c>
      <c r="F66" s="217" t="str">
        <f t="shared" si="2"/>
        <v>ร้านเอนกสเตชั่นเนอรี่,19987.6 บาท</v>
      </c>
      <c r="G66" s="1322" t="s">
        <v>98</v>
      </c>
      <c r="H66" s="718">
        <v>19987.599999999999</v>
      </c>
      <c r="I66" s="718" t="str">
        <f t="shared" si="3"/>
        <v>ร้านเอนกสเตชั่นเนอรี่,19987.6 บาท</v>
      </c>
      <c r="J66" s="1266" t="s">
        <v>98</v>
      </c>
      <c r="K66" s="223">
        <v>19987.599999999999</v>
      </c>
      <c r="L66" s="217" t="s">
        <v>983</v>
      </c>
      <c r="M66" s="118" t="s">
        <v>95</v>
      </c>
      <c r="N66" s="217" t="s">
        <v>1245</v>
      </c>
    </row>
    <row r="67" spans="1:14" s="681" customFormat="1" ht="40.5" x14ac:dyDescent="0.5">
      <c r="A67" s="217">
        <v>22</v>
      </c>
      <c r="B67" s="218" t="s">
        <v>1246</v>
      </c>
      <c r="C67" s="1309">
        <v>31722.29</v>
      </c>
      <c r="D67" s="678">
        <f t="shared" si="4"/>
        <v>31722.29</v>
      </c>
      <c r="E67" s="220" t="s">
        <v>25</v>
      </c>
      <c r="F67" s="217" t="str">
        <f t="shared" si="2"/>
        <v>ห้างหุ้นส่วนจำกัด เดอะ สกาย ซิสเต็มส์,31722.29 บาท</v>
      </c>
      <c r="G67" s="1322" t="s">
        <v>135</v>
      </c>
      <c r="H67" s="718">
        <v>31722.29</v>
      </c>
      <c r="I67" s="718" t="str">
        <f t="shared" si="3"/>
        <v>ห้างหุ้นส่วนจำกัด เดอะ สกาย ซิสเต็มส์,31722.29 บาท</v>
      </c>
      <c r="J67" s="1266" t="s">
        <v>135</v>
      </c>
      <c r="K67" s="223">
        <v>31722.29</v>
      </c>
      <c r="L67" s="217" t="s">
        <v>983</v>
      </c>
      <c r="M67" s="118" t="s">
        <v>95</v>
      </c>
      <c r="N67" s="217" t="s">
        <v>1247</v>
      </c>
    </row>
    <row r="68" spans="1:14" s="681" customFormat="1" ht="40.5" x14ac:dyDescent="0.5">
      <c r="A68" s="217">
        <v>23</v>
      </c>
      <c r="B68" s="218" t="s">
        <v>1248</v>
      </c>
      <c r="C68" s="1309">
        <v>900</v>
      </c>
      <c r="D68" s="678">
        <f t="shared" si="4"/>
        <v>900</v>
      </c>
      <c r="E68" s="220" t="s">
        <v>25</v>
      </c>
      <c r="F68" s="217" t="str">
        <f t="shared" si="2"/>
        <v>ร้านเอนกสเตชั่นเนอรี่,898.8 บาท</v>
      </c>
      <c r="G68" s="1322" t="s">
        <v>98</v>
      </c>
      <c r="H68" s="718">
        <v>898.8</v>
      </c>
      <c r="I68" s="718" t="str">
        <f t="shared" si="3"/>
        <v>ร้านเอนกสเตชั่นเนอรี่,898.8 บาท</v>
      </c>
      <c r="J68" s="1266" t="s">
        <v>98</v>
      </c>
      <c r="K68" s="223">
        <v>898.8</v>
      </c>
      <c r="L68" s="217" t="s">
        <v>983</v>
      </c>
      <c r="M68" s="118" t="s">
        <v>95</v>
      </c>
      <c r="N68" s="217" t="s">
        <v>1249</v>
      </c>
    </row>
    <row r="69" spans="1:14" s="681" customFormat="1" ht="40.5" x14ac:dyDescent="0.5">
      <c r="A69" s="217">
        <v>24</v>
      </c>
      <c r="B69" s="218" t="s">
        <v>1250</v>
      </c>
      <c r="C69" s="1309">
        <v>5000</v>
      </c>
      <c r="D69" s="678">
        <f t="shared" si="4"/>
        <v>5000</v>
      </c>
      <c r="E69" s="220" t="s">
        <v>25</v>
      </c>
      <c r="F69" s="217" t="str">
        <f t="shared" si="2"/>
        <v>ร้านเอนกสเตชั่นเนอรี่,4907.02 บาท</v>
      </c>
      <c r="G69" s="1322" t="s">
        <v>98</v>
      </c>
      <c r="H69" s="718">
        <v>4907.0200000000004</v>
      </c>
      <c r="I69" s="718" t="str">
        <f t="shared" si="3"/>
        <v>ร้านเอนกสเตชั่นเนอรี่,4907.02 บาท</v>
      </c>
      <c r="J69" s="1266" t="s">
        <v>98</v>
      </c>
      <c r="K69" s="223">
        <v>4907.0200000000004</v>
      </c>
      <c r="L69" s="217" t="s">
        <v>983</v>
      </c>
      <c r="M69" s="118" t="s">
        <v>95</v>
      </c>
      <c r="N69" s="217" t="s">
        <v>1251</v>
      </c>
    </row>
    <row r="70" spans="1:14" s="681" customFormat="1" ht="40.5" x14ac:dyDescent="0.5">
      <c r="A70" s="217">
        <v>25</v>
      </c>
      <c r="B70" s="218" t="s">
        <v>1252</v>
      </c>
      <c r="C70" s="1309">
        <v>1000</v>
      </c>
      <c r="D70" s="678">
        <f t="shared" si="4"/>
        <v>1000</v>
      </c>
      <c r="E70" s="220" t="s">
        <v>1200</v>
      </c>
      <c r="F70" s="217" t="str">
        <f t="shared" si="2"/>
        <v>ร้านเบญจรงค์สวนจตุจักร,890 บาท</v>
      </c>
      <c r="G70" s="1322" t="s">
        <v>433</v>
      </c>
      <c r="H70" s="718">
        <v>890</v>
      </c>
      <c r="I70" s="718" t="str">
        <f t="shared" si="3"/>
        <v>ร้านเบญจรงค์สวนจตุจักร,890 บาท</v>
      </c>
      <c r="J70" s="1266" t="s">
        <v>433</v>
      </c>
      <c r="K70" s="223">
        <v>890</v>
      </c>
      <c r="L70" s="217" t="s">
        <v>983</v>
      </c>
      <c r="M70" s="118" t="s">
        <v>95</v>
      </c>
      <c r="N70" s="217" t="s">
        <v>1253</v>
      </c>
    </row>
    <row r="71" spans="1:14" ht="60.75" customHeight="1" x14ac:dyDescent="0.5">
      <c r="A71" s="200">
        <v>26</v>
      </c>
      <c r="B71" s="210" t="s">
        <v>1254</v>
      </c>
      <c r="C71" s="1328">
        <v>40500</v>
      </c>
      <c r="D71" s="675">
        <f t="shared" si="4"/>
        <v>40500</v>
      </c>
      <c r="E71" s="1183" t="s">
        <v>25</v>
      </c>
      <c r="F71" s="200" t="str">
        <f t="shared" si="2"/>
        <v>ห้างหุ้นส่วนจำกัด เดอะ สกาย ซิสเต็มส์,23304.6 บาท</v>
      </c>
      <c r="G71" s="1292" t="s">
        <v>135</v>
      </c>
      <c r="H71" s="712">
        <v>23304.6</v>
      </c>
      <c r="I71" s="712" t="str">
        <f t="shared" si="3"/>
        <v>ห้างหุ้นส่วนจำกัด เดอะ สกาย ซิสเต็มส์,23304.6 บาท</v>
      </c>
      <c r="J71" s="1269" t="s">
        <v>135</v>
      </c>
      <c r="K71" s="205">
        <v>23304.6</v>
      </c>
      <c r="L71" s="200" t="s">
        <v>983</v>
      </c>
      <c r="M71" s="309" t="s">
        <v>95</v>
      </c>
      <c r="N71" s="200" t="s">
        <v>1255</v>
      </c>
    </row>
    <row r="72" spans="1:14" s="681" customFormat="1" x14ac:dyDescent="0.5">
      <c r="A72" s="217"/>
      <c r="B72" s="218"/>
      <c r="C72" s="1309"/>
      <c r="D72" s="678"/>
      <c r="E72" s="220"/>
      <c r="F72" s="217" t="str">
        <f t="shared" si="2"/>
        <v>ร้านเอนกสเตชั่นเนอรี่,17076.13 บาท</v>
      </c>
      <c r="G72" s="1322" t="s">
        <v>98</v>
      </c>
      <c r="H72" s="718">
        <v>17076.13</v>
      </c>
      <c r="I72" s="718" t="str">
        <f t="shared" si="3"/>
        <v>ร้านเอนกสเตชั่นเนอรี่,17076.13 บาท</v>
      </c>
      <c r="J72" s="1266" t="s">
        <v>98</v>
      </c>
      <c r="K72" s="223">
        <v>17076.13</v>
      </c>
      <c r="L72" s="217"/>
      <c r="M72" s="311"/>
      <c r="N72" s="217"/>
    </row>
    <row r="73" spans="1:14" s="681" customFormat="1" ht="40.5" x14ac:dyDescent="0.5">
      <c r="A73" s="217">
        <v>27</v>
      </c>
      <c r="B73" s="218" t="s">
        <v>1256</v>
      </c>
      <c r="C73" s="1309">
        <v>74100</v>
      </c>
      <c r="D73" s="678">
        <f t="shared" ref="D73:D79" si="5">+C73</f>
        <v>74100</v>
      </c>
      <c r="E73" s="220" t="s">
        <v>25</v>
      </c>
      <c r="F73" s="217" t="str">
        <f t="shared" si="2"/>
        <v>ร้านเอนกสเตชั่นเนอรี่,74094.29 บาท</v>
      </c>
      <c r="G73" s="1322" t="s">
        <v>98</v>
      </c>
      <c r="H73" s="718">
        <v>74094.289999999994</v>
      </c>
      <c r="I73" s="718" t="str">
        <f t="shared" si="3"/>
        <v>ร้านเอนกสเตชั่นเนอรี่,74094.29 บาท</v>
      </c>
      <c r="J73" s="1266" t="s">
        <v>98</v>
      </c>
      <c r="K73" s="223">
        <v>74094.289999999994</v>
      </c>
      <c r="L73" s="217" t="s">
        <v>1257</v>
      </c>
      <c r="M73" s="118" t="s">
        <v>95</v>
      </c>
      <c r="N73" s="217" t="s">
        <v>1258</v>
      </c>
    </row>
    <row r="74" spans="1:14" s="681" customFormat="1" ht="40.5" x14ac:dyDescent="0.5">
      <c r="A74" s="217">
        <v>28</v>
      </c>
      <c r="B74" s="218" t="s">
        <v>1259</v>
      </c>
      <c r="C74" s="1309">
        <v>600</v>
      </c>
      <c r="D74" s="678">
        <f t="shared" si="5"/>
        <v>600</v>
      </c>
      <c r="E74" s="220" t="s">
        <v>25</v>
      </c>
      <c r="F74" s="217" t="str">
        <f t="shared" si="2"/>
        <v>ร้านเอนกสเตชั่นเนอรี่,545.7 บาท</v>
      </c>
      <c r="G74" s="1322" t="s">
        <v>98</v>
      </c>
      <c r="H74" s="718">
        <v>545.70000000000005</v>
      </c>
      <c r="I74" s="718" t="str">
        <f t="shared" si="3"/>
        <v>ร้านเอนกสเตชั่นเนอรี่,545.7 บาท</v>
      </c>
      <c r="J74" s="1266" t="s">
        <v>98</v>
      </c>
      <c r="K74" s="223">
        <v>545.70000000000005</v>
      </c>
      <c r="L74" s="217" t="s">
        <v>1257</v>
      </c>
      <c r="M74" s="118" t="s">
        <v>95</v>
      </c>
      <c r="N74" s="217" t="s">
        <v>1260</v>
      </c>
    </row>
    <row r="75" spans="1:14" s="681" customFormat="1" ht="40.5" x14ac:dyDescent="0.5">
      <c r="A75" s="217">
        <v>29</v>
      </c>
      <c r="B75" s="218" t="s">
        <v>1261</v>
      </c>
      <c r="C75" s="1309">
        <v>59759.5</v>
      </c>
      <c r="D75" s="678">
        <f t="shared" si="5"/>
        <v>59759.5</v>
      </c>
      <c r="E75" s="220" t="s">
        <v>25</v>
      </c>
      <c r="F75" s="217" t="str">
        <f t="shared" si="2"/>
        <v>ห้างหุ้นส่วนจำกัด เดอะ สกาย ซิสเต็มส์,59759.5 บาท</v>
      </c>
      <c r="G75" s="1322" t="s">
        <v>135</v>
      </c>
      <c r="H75" s="718">
        <v>59759.5</v>
      </c>
      <c r="I75" s="718" t="str">
        <f t="shared" si="3"/>
        <v>ห้างหุ้นส่วนจำกัด เดอะ สกาย ซิสเต็มส์,59759.5 บาท</v>
      </c>
      <c r="J75" s="1266" t="s">
        <v>135</v>
      </c>
      <c r="K75" s="223">
        <v>59759.5</v>
      </c>
      <c r="L75" s="217" t="s">
        <v>983</v>
      </c>
      <c r="M75" s="118" t="s">
        <v>95</v>
      </c>
      <c r="N75" s="217" t="s">
        <v>1262</v>
      </c>
    </row>
    <row r="76" spans="1:14" s="681" customFormat="1" ht="40.5" x14ac:dyDescent="0.5">
      <c r="A76" s="217">
        <v>30</v>
      </c>
      <c r="B76" s="218" t="s">
        <v>1263</v>
      </c>
      <c r="C76" s="1309">
        <v>2200</v>
      </c>
      <c r="D76" s="678">
        <f t="shared" si="5"/>
        <v>2200</v>
      </c>
      <c r="E76" s="220" t="s">
        <v>25</v>
      </c>
      <c r="F76" s="217" t="str">
        <f t="shared" si="2"/>
        <v>ร้าน เอ.โอ.ดี ซัพพลาย โดย น.ส. ศิริพร เศวตนันทิกุล,2200 บาท</v>
      </c>
      <c r="G76" s="1322" t="s">
        <v>1201</v>
      </c>
      <c r="H76" s="718">
        <v>2200</v>
      </c>
      <c r="I76" s="718" t="str">
        <f t="shared" si="3"/>
        <v>ร้าน เอ.โอ.ดี ซัพพลาย โดย น.ส. ศิริพร เศวตนันทิกุล,2200 บาท</v>
      </c>
      <c r="J76" s="1266" t="s">
        <v>1201</v>
      </c>
      <c r="K76" s="223">
        <v>2200</v>
      </c>
      <c r="L76" s="217" t="s">
        <v>983</v>
      </c>
      <c r="M76" s="118" t="s">
        <v>95</v>
      </c>
      <c r="N76" s="217" t="s">
        <v>1264</v>
      </c>
    </row>
    <row r="77" spans="1:14" s="681" customFormat="1" ht="40.5" x14ac:dyDescent="0.5">
      <c r="A77" s="217">
        <v>31</v>
      </c>
      <c r="B77" s="218" t="s">
        <v>1265</v>
      </c>
      <c r="C77" s="1309">
        <v>5600</v>
      </c>
      <c r="D77" s="678">
        <f t="shared" si="5"/>
        <v>5600</v>
      </c>
      <c r="E77" s="220" t="s">
        <v>1200</v>
      </c>
      <c r="F77" s="217" t="str">
        <f t="shared" si="2"/>
        <v>ร้าน เจ.เอ็น.พี กรุ๊ป,5600 บาท</v>
      </c>
      <c r="G77" s="1322" t="s">
        <v>425</v>
      </c>
      <c r="H77" s="718">
        <v>5600</v>
      </c>
      <c r="I77" s="718" t="str">
        <f t="shared" si="3"/>
        <v>ร้าน เจ.เอ็น.พี กรุ๊ป,5600 บาท</v>
      </c>
      <c r="J77" s="1266" t="s">
        <v>425</v>
      </c>
      <c r="K77" s="223">
        <v>5600</v>
      </c>
      <c r="L77" s="217" t="s">
        <v>983</v>
      </c>
      <c r="M77" s="118" t="s">
        <v>95</v>
      </c>
      <c r="N77" s="217" t="s">
        <v>1266</v>
      </c>
    </row>
    <row r="78" spans="1:14" s="681" customFormat="1" ht="40.5" x14ac:dyDescent="0.5">
      <c r="A78" s="217">
        <v>32</v>
      </c>
      <c r="B78" s="218" t="s">
        <v>1267</v>
      </c>
      <c r="C78" s="1309">
        <v>18000</v>
      </c>
      <c r="D78" s="678">
        <f t="shared" si="5"/>
        <v>18000</v>
      </c>
      <c r="E78" s="220" t="s">
        <v>25</v>
      </c>
      <c r="F78" s="217" t="str">
        <f t="shared" si="2"/>
        <v>บริษัท อัมพวา อพาร์เทล จำกัด (รร.อัมพวาน่านอน),18000 บาท</v>
      </c>
      <c r="G78" s="1322" t="s">
        <v>1268</v>
      </c>
      <c r="H78" s="718">
        <v>18000</v>
      </c>
      <c r="I78" s="718" t="str">
        <f t="shared" si="3"/>
        <v>บริษัท อัมพวา อพาร์เทล จำกัด (รร.อัมพวาน่านอน),18000 บาท</v>
      </c>
      <c r="J78" s="1266" t="s">
        <v>1268</v>
      </c>
      <c r="K78" s="223">
        <v>18000</v>
      </c>
      <c r="L78" s="217" t="s">
        <v>983</v>
      </c>
      <c r="M78" s="118" t="s">
        <v>95</v>
      </c>
      <c r="N78" s="217" t="s">
        <v>1269</v>
      </c>
    </row>
    <row r="79" spans="1:14" ht="60.75" customHeight="1" x14ac:dyDescent="0.5">
      <c r="A79" s="217">
        <v>33</v>
      </c>
      <c r="B79" s="210" t="s">
        <v>1270</v>
      </c>
      <c r="C79" s="1328">
        <v>13500</v>
      </c>
      <c r="D79" s="675">
        <f t="shared" si="5"/>
        <v>13500</v>
      </c>
      <c r="E79" s="1183" t="s">
        <v>25</v>
      </c>
      <c r="F79" s="200" t="str">
        <f t="shared" si="2"/>
        <v>ร้าน เจ.เอ็น.พี กรุ๊ป,7200 บาท</v>
      </c>
      <c r="G79" s="1292" t="s">
        <v>425</v>
      </c>
      <c r="H79" s="712">
        <v>7200</v>
      </c>
      <c r="I79" s="712" t="str">
        <f t="shared" si="3"/>
        <v>ร้าน เจ.เอ็น.พี กรุ๊ป,7200 บาท</v>
      </c>
      <c r="J79" s="1269" t="s">
        <v>425</v>
      </c>
      <c r="K79" s="205">
        <v>7200</v>
      </c>
      <c r="L79" s="200" t="s">
        <v>983</v>
      </c>
      <c r="M79" s="309" t="s">
        <v>95</v>
      </c>
      <c r="N79" s="200" t="s">
        <v>1271</v>
      </c>
    </row>
    <row r="80" spans="1:14" s="681" customFormat="1" x14ac:dyDescent="0.5">
      <c r="A80" s="217"/>
      <c r="B80" s="218"/>
      <c r="C80" s="1309"/>
      <c r="D80" s="678"/>
      <c r="E80" s="220"/>
      <c r="F80" s="217" t="str">
        <f t="shared" si="2"/>
        <v>ร้านเอนกสเตชั่นเนอรี่,6238.1 บาท</v>
      </c>
      <c r="G80" s="1322" t="s">
        <v>98</v>
      </c>
      <c r="H80" s="718">
        <v>6238.1</v>
      </c>
      <c r="I80" s="718" t="str">
        <f t="shared" si="3"/>
        <v>ร้านเอนกสเตชั่นเนอรี่,6238.1 บาท</v>
      </c>
      <c r="J80" s="1266" t="s">
        <v>98</v>
      </c>
      <c r="K80" s="223">
        <v>6238.1</v>
      </c>
      <c r="L80" s="217"/>
      <c r="M80" s="311"/>
      <c r="N80" s="217"/>
    </row>
    <row r="81" spans="1:14" s="681" customFormat="1" ht="40.5" x14ac:dyDescent="0.5">
      <c r="A81" s="217">
        <v>34</v>
      </c>
      <c r="B81" s="218" t="s">
        <v>1272</v>
      </c>
      <c r="C81" s="1309">
        <v>4000</v>
      </c>
      <c r="D81" s="678">
        <f t="shared" ref="D81:D89" si="6">+C81</f>
        <v>4000</v>
      </c>
      <c r="E81" s="220" t="s">
        <v>25</v>
      </c>
      <c r="F81" s="217" t="str">
        <f t="shared" si="2"/>
        <v>ร้านเอนกสเตชั่นเนอรี่,3963.28 บาท</v>
      </c>
      <c r="G81" s="1322" t="s">
        <v>98</v>
      </c>
      <c r="H81" s="718">
        <v>3963.28</v>
      </c>
      <c r="I81" s="718" t="str">
        <f t="shared" si="3"/>
        <v>ร้านเอนกสเตชั่นเนอรี่,3963.28 บาท</v>
      </c>
      <c r="J81" s="1266" t="s">
        <v>98</v>
      </c>
      <c r="K81" s="223">
        <v>3963.28</v>
      </c>
      <c r="L81" s="217" t="s">
        <v>983</v>
      </c>
      <c r="M81" s="118" t="s">
        <v>95</v>
      </c>
      <c r="N81" s="217" t="s">
        <v>1273</v>
      </c>
    </row>
    <row r="82" spans="1:14" s="681" customFormat="1" ht="40.5" x14ac:dyDescent="0.5">
      <c r="A82" s="217">
        <v>35</v>
      </c>
      <c r="B82" s="218" t="s">
        <v>1274</v>
      </c>
      <c r="C82" s="1309">
        <v>1300</v>
      </c>
      <c r="D82" s="678">
        <f t="shared" si="6"/>
        <v>1300</v>
      </c>
      <c r="E82" s="220" t="s">
        <v>1200</v>
      </c>
      <c r="F82" s="217" t="str">
        <f t="shared" si="2"/>
        <v>ร้านเอนกสเตชั่นเนอรี่,1070 บาท</v>
      </c>
      <c r="G82" s="1322" t="s">
        <v>98</v>
      </c>
      <c r="H82" s="718">
        <v>1070</v>
      </c>
      <c r="I82" s="718" t="str">
        <f t="shared" si="3"/>
        <v>ร้านเอนกสเตชั่นเนอรี่,1070 บาท</v>
      </c>
      <c r="J82" s="1266" t="s">
        <v>98</v>
      </c>
      <c r="K82" s="223">
        <v>1070</v>
      </c>
      <c r="L82" s="217" t="s">
        <v>983</v>
      </c>
      <c r="M82" s="118" t="s">
        <v>95</v>
      </c>
      <c r="N82" s="217" t="s">
        <v>1275</v>
      </c>
    </row>
    <row r="83" spans="1:14" s="681" customFormat="1" ht="40.5" x14ac:dyDescent="0.5">
      <c r="A83" s="217">
        <v>36</v>
      </c>
      <c r="B83" s="218" t="s">
        <v>1276</v>
      </c>
      <c r="C83" s="1309">
        <v>1600</v>
      </c>
      <c r="D83" s="678">
        <f t="shared" si="6"/>
        <v>1600</v>
      </c>
      <c r="E83" s="220" t="s">
        <v>25</v>
      </c>
      <c r="F83" s="217" t="str">
        <f t="shared" si="2"/>
        <v>ร้านเอนกสเตชั่นเนอรี่,1540.8 บาท</v>
      </c>
      <c r="G83" s="1322" t="s">
        <v>98</v>
      </c>
      <c r="H83" s="718">
        <v>1540.8</v>
      </c>
      <c r="I83" s="718" t="str">
        <f t="shared" si="3"/>
        <v>ร้านเอนกสเตชั่นเนอรี่,1540.8 บาท</v>
      </c>
      <c r="J83" s="1266" t="s">
        <v>98</v>
      </c>
      <c r="K83" s="223">
        <v>1540.8</v>
      </c>
      <c r="L83" s="217" t="s">
        <v>983</v>
      </c>
      <c r="M83" s="118" t="s">
        <v>95</v>
      </c>
      <c r="N83" s="217" t="s">
        <v>1277</v>
      </c>
    </row>
    <row r="84" spans="1:14" s="681" customFormat="1" ht="40.5" x14ac:dyDescent="0.5">
      <c r="A84" s="217">
        <v>37</v>
      </c>
      <c r="B84" s="218" t="s">
        <v>1278</v>
      </c>
      <c r="C84" s="1309">
        <v>25400</v>
      </c>
      <c r="D84" s="678">
        <f t="shared" si="6"/>
        <v>25400</v>
      </c>
      <c r="E84" s="220" t="s">
        <v>25</v>
      </c>
      <c r="F84" s="217" t="str">
        <f t="shared" si="2"/>
        <v>ห้างหุ้นส่วนจำกัด เดอะ สกาย ซิสเต็มส์,25326.9 บาท</v>
      </c>
      <c r="G84" s="1322" t="s">
        <v>135</v>
      </c>
      <c r="H84" s="718">
        <v>25326.9</v>
      </c>
      <c r="I84" s="718" t="str">
        <f t="shared" si="3"/>
        <v>ห้างหุ้นส่วนจำกัด เดอะ สกาย ซิสเต็มส์,25326.9 บาท</v>
      </c>
      <c r="J84" s="1266" t="s">
        <v>135</v>
      </c>
      <c r="K84" s="223">
        <v>25326.9</v>
      </c>
      <c r="L84" s="217" t="s">
        <v>983</v>
      </c>
      <c r="M84" s="118" t="s">
        <v>95</v>
      </c>
      <c r="N84" s="217" t="s">
        <v>1279</v>
      </c>
    </row>
    <row r="85" spans="1:14" s="681" customFormat="1" ht="40.5" x14ac:dyDescent="0.5">
      <c r="A85" s="217">
        <v>38</v>
      </c>
      <c r="B85" s="218" t="s">
        <v>1280</v>
      </c>
      <c r="C85" s="1309">
        <v>1000</v>
      </c>
      <c r="D85" s="678">
        <f t="shared" si="6"/>
        <v>1000</v>
      </c>
      <c r="E85" s="220" t="s">
        <v>25</v>
      </c>
      <c r="F85" s="217" t="str">
        <f t="shared" si="2"/>
        <v>ร้านเอนกสเตชั่นเนอรี่,920.2 บาท</v>
      </c>
      <c r="G85" s="1322" t="s">
        <v>98</v>
      </c>
      <c r="H85" s="718">
        <v>920.2</v>
      </c>
      <c r="I85" s="718" t="str">
        <f t="shared" si="3"/>
        <v>ร้านเอนกสเตชั่นเนอรี่,920.2 บาท</v>
      </c>
      <c r="J85" s="1266" t="s">
        <v>98</v>
      </c>
      <c r="K85" s="223">
        <v>920.2</v>
      </c>
      <c r="L85" s="217" t="s">
        <v>983</v>
      </c>
      <c r="M85" s="118" t="s">
        <v>95</v>
      </c>
      <c r="N85" s="217" t="s">
        <v>1281</v>
      </c>
    </row>
    <row r="86" spans="1:14" s="681" customFormat="1" ht="40.5" x14ac:dyDescent="0.5">
      <c r="A86" s="217">
        <v>39</v>
      </c>
      <c r="B86" s="218" t="s">
        <v>1282</v>
      </c>
      <c r="C86" s="1309">
        <v>3100</v>
      </c>
      <c r="D86" s="678">
        <f t="shared" si="6"/>
        <v>3100</v>
      </c>
      <c r="E86" s="220" t="s">
        <v>25</v>
      </c>
      <c r="F86" s="217" t="str">
        <f t="shared" si="2"/>
        <v>ร้านเอนกสเตชั่นเนอรี่,3049.5 บาท</v>
      </c>
      <c r="G86" s="1322" t="s">
        <v>98</v>
      </c>
      <c r="H86" s="718">
        <v>3049.5</v>
      </c>
      <c r="I86" s="718" t="str">
        <f t="shared" si="3"/>
        <v>ร้านเอนกสเตชั่นเนอรี่,3049.5 บาท</v>
      </c>
      <c r="J86" s="1266" t="s">
        <v>98</v>
      </c>
      <c r="K86" s="223">
        <v>3049.5</v>
      </c>
      <c r="L86" s="217" t="s">
        <v>983</v>
      </c>
      <c r="M86" s="118" t="s">
        <v>95</v>
      </c>
      <c r="N86" s="217" t="s">
        <v>1283</v>
      </c>
    </row>
    <row r="87" spans="1:14" s="681" customFormat="1" ht="40.5" x14ac:dyDescent="0.5">
      <c r="A87" s="217">
        <v>40</v>
      </c>
      <c r="B87" s="218" t="s">
        <v>1284</v>
      </c>
      <c r="C87" s="1309">
        <v>600</v>
      </c>
      <c r="D87" s="678">
        <f t="shared" si="6"/>
        <v>600</v>
      </c>
      <c r="E87" s="220" t="s">
        <v>25</v>
      </c>
      <c r="F87" s="217" t="str">
        <f t="shared" si="2"/>
        <v>ร้านเอนกสเตชั่นเนอรี่,577.8 บาท</v>
      </c>
      <c r="G87" s="1322" t="s">
        <v>98</v>
      </c>
      <c r="H87" s="718">
        <v>577.79999999999995</v>
      </c>
      <c r="I87" s="718" t="str">
        <f t="shared" si="3"/>
        <v>ร้านเอนกสเตชั่นเนอรี่,577.8 บาท</v>
      </c>
      <c r="J87" s="1266" t="s">
        <v>98</v>
      </c>
      <c r="K87" s="223">
        <v>577.79999999999995</v>
      </c>
      <c r="L87" s="217" t="s">
        <v>983</v>
      </c>
      <c r="M87" s="118" t="s">
        <v>95</v>
      </c>
      <c r="N87" s="217" t="s">
        <v>1285</v>
      </c>
    </row>
    <row r="88" spans="1:14" s="681" customFormat="1" ht="40.5" x14ac:dyDescent="0.5">
      <c r="A88" s="217">
        <v>41</v>
      </c>
      <c r="B88" s="1254" t="s">
        <v>1286</v>
      </c>
      <c r="C88" s="1309">
        <v>95400</v>
      </c>
      <c r="D88" s="678">
        <f t="shared" si="6"/>
        <v>95400</v>
      </c>
      <c r="E88" s="220" t="s">
        <v>25</v>
      </c>
      <c r="F88" s="217" t="str">
        <f t="shared" si="2"/>
        <v>ร้าน โปโล ซุปเปอร์ทีน ,95400 บาท</v>
      </c>
      <c r="G88" s="1322" t="s">
        <v>1287</v>
      </c>
      <c r="H88" s="718">
        <v>95400</v>
      </c>
      <c r="I88" s="718" t="str">
        <f t="shared" si="3"/>
        <v>ร้าน โปโล ซุปเปอร์ทีน ,95400 บาท</v>
      </c>
      <c r="J88" s="1266" t="s">
        <v>1287</v>
      </c>
      <c r="K88" s="223">
        <v>95400</v>
      </c>
      <c r="L88" s="217" t="s">
        <v>983</v>
      </c>
      <c r="M88" s="118" t="s">
        <v>95</v>
      </c>
      <c r="N88" s="217" t="s">
        <v>1288</v>
      </c>
    </row>
    <row r="89" spans="1:14" ht="60.75" customHeight="1" x14ac:dyDescent="0.5">
      <c r="A89" s="217">
        <v>42</v>
      </c>
      <c r="B89" s="210" t="s">
        <v>1289</v>
      </c>
      <c r="C89" s="1328">
        <v>12200</v>
      </c>
      <c r="D89" s="675">
        <f t="shared" si="6"/>
        <v>12200</v>
      </c>
      <c r="E89" s="1183" t="s">
        <v>25</v>
      </c>
      <c r="F89" s="200" t="str">
        <f t="shared" si="2"/>
        <v>ร้าน โปโล ซุปเปอร์ทีน ,6710 บาท</v>
      </c>
      <c r="G89" s="1292" t="s">
        <v>1287</v>
      </c>
      <c r="H89" s="712">
        <v>6710</v>
      </c>
      <c r="I89" s="712" t="str">
        <f t="shared" si="3"/>
        <v>ร้าน โปโล ซุปเปอร์ทีน ,6710 บาท</v>
      </c>
      <c r="J89" s="1269" t="s">
        <v>1287</v>
      </c>
      <c r="K89" s="205">
        <v>6710</v>
      </c>
      <c r="L89" s="200" t="s">
        <v>983</v>
      </c>
      <c r="M89" s="309" t="s">
        <v>95</v>
      </c>
      <c r="N89" s="200" t="s">
        <v>1290</v>
      </c>
    </row>
    <row r="90" spans="1:14" s="681" customFormat="1" x14ac:dyDescent="0.5">
      <c r="A90" s="217"/>
      <c r="B90" s="218"/>
      <c r="C90" s="1309"/>
      <c r="D90" s="678"/>
      <c r="E90" s="220"/>
      <c r="F90" s="217" t="str">
        <f t="shared" si="2"/>
        <v>ร้านเอนกสเตชั่นเนอรี่,5392.8 บาท</v>
      </c>
      <c r="G90" s="1322" t="s">
        <v>98</v>
      </c>
      <c r="H90" s="718">
        <v>5392.8</v>
      </c>
      <c r="I90" s="718" t="str">
        <f t="shared" si="3"/>
        <v>ร้านเอนกสเตชั่นเนอรี่,5392.8 บาท</v>
      </c>
      <c r="J90" s="1266" t="s">
        <v>98</v>
      </c>
      <c r="K90" s="223">
        <v>5392.8</v>
      </c>
      <c r="L90" s="217"/>
      <c r="M90" s="311"/>
      <c r="N90" s="217"/>
    </row>
    <row r="91" spans="1:14" s="681" customFormat="1" ht="40.5" x14ac:dyDescent="0.5">
      <c r="A91" s="217">
        <v>43</v>
      </c>
      <c r="B91" s="218" t="s">
        <v>1291</v>
      </c>
      <c r="C91" s="1309">
        <v>16000</v>
      </c>
      <c r="D91" s="678">
        <f t="shared" ref="D91:D107" si="7">+C91</f>
        <v>16000</v>
      </c>
      <c r="E91" s="220" t="s">
        <v>25</v>
      </c>
      <c r="F91" s="217" t="str">
        <f t="shared" si="2"/>
        <v>ร้านเอนกสเตชั่นเนอรี่,15923.74 บาท</v>
      </c>
      <c r="G91" s="1322" t="s">
        <v>98</v>
      </c>
      <c r="H91" s="718">
        <v>15923.74</v>
      </c>
      <c r="I91" s="718" t="str">
        <f t="shared" si="3"/>
        <v>ร้านเอนกสเตชั่นเนอรี่,15923.74 บาท</v>
      </c>
      <c r="J91" s="1266" t="s">
        <v>98</v>
      </c>
      <c r="K91" s="223">
        <v>15923.74</v>
      </c>
      <c r="L91" s="217" t="s">
        <v>983</v>
      </c>
      <c r="M91" s="118" t="s">
        <v>95</v>
      </c>
      <c r="N91" s="217" t="s">
        <v>1292</v>
      </c>
    </row>
    <row r="92" spans="1:14" s="681" customFormat="1" ht="40.5" x14ac:dyDescent="0.5">
      <c r="A92" s="217">
        <v>44</v>
      </c>
      <c r="B92" s="1254" t="s">
        <v>1293</v>
      </c>
      <c r="C92" s="1309">
        <v>30000</v>
      </c>
      <c r="D92" s="678">
        <f t="shared" si="7"/>
        <v>30000</v>
      </c>
      <c r="E92" s="220" t="s">
        <v>25</v>
      </c>
      <c r="F92" s="217" t="str">
        <f t="shared" si="2"/>
        <v>บริษัท ธีร์ บิสิเนส ซัพพลาย จำกัด,30000 บาท</v>
      </c>
      <c r="G92" s="1322" t="s">
        <v>461</v>
      </c>
      <c r="H92" s="718">
        <v>30000</v>
      </c>
      <c r="I92" s="718" t="str">
        <f t="shared" si="3"/>
        <v>บริษัท ธีร์ บิสิเนส ซัพพลาย จำกัด,30000 บาท</v>
      </c>
      <c r="J92" s="1266" t="s">
        <v>461</v>
      </c>
      <c r="K92" s="223">
        <v>30000</v>
      </c>
      <c r="L92" s="217" t="s">
        <v>983</v>
      </c>
      <c r="M92" s="217" t="str">
        <f>+N92</f>
        <v>ใบสั่งจ้าง 87/2568  ลว. 22 พค. 68</v>
      </c>
      <c r="N92" s="217" t="s">
        <v>1294</v>
      </c>
    </row>
    <row r="93" spans="1:14" s="681" customFormat="1" ht="40.5" x14ac:dyDescent="0.5">
      <c r="A93" s="217">
        <v>45</v>
      </c>
      <c r="B93" s="218" t="s">
        <v>1295</v>
      </c>
      <c r="C93" s="1309">
        <v>3300</v>
      </c>
      <c r="D93" s="678">
        <f t="shared" si="7"/>
        <v>3300</v>
      </c>
      <c r="E93" s="220" t="s">
        <v>1200</v>
      </c>
      <c r="F93" s="217" t="str">
        <f t="shared" si="2"/>
        <v>บริษัท จัสมิน จีนิค จำกัด,3300 บาท</v>
      </c>
      <c r="G93" s="1322" t="s">
        <v>705</v>
      </c>
      <c r="H93" s="718">
        <v>3300</v>
      </c>
      <c r="I93" s="718" t="str">
        <f t="shared" si="3"/>
        <v>บริษัท จัสมิน จีนิค จำกัด,3300 บาท</v>
      </c>
      <c r="J93" s="1266" t="s">
        <v>705</v>
      </c>
      <c r="K93" s="223">
        <v>3300</v>
      </c>
      <c r="L93" s="217" t="s">
        <v>983</v>
      </c>
      <c r="M93" s="118" t="s">
        <v>95</v>
      </c>
      <c r="N93" s="217" t="s">
        <v>1296</v>
      </c>
    </row>
    <row r="94" spans="1:14" s="681" customFormat="1" ht="40.5" x14ac:dyDescent="0.5">
      <c r="A94" s="217">
        <v>46</v>
      </c>
      <c r="B94" s="218" t="s">
        <v>1297</v>
      </c>
      <c r="C94" s="1309">
        <v>3900</v>
      </c>
      <c r="D94" s="678">
        <f t="shared" si="7"/>
        <v>3900</v>
      </c>
      <c r="E94" s="220" t="s">
        <v>1200</v>
      </c>
      <c r="F94" s="217" t="str">
        <f t="shared" si="2"/>
        <v>บริษัท จัสมิน จีนิค จำกัด,3900 บาท</v>
      </c>
      <c r="G94" s="1322" t="s">
        <v>705</v>
      </c>
      <c r="H94" s="718">
        <v>3900</v>
      </c>
      <c r="I94" s="718" t="str">
        <f t="shared" si="3"/>
        <v>บริษัท จัสมิน จีนิค จำกัด,3900 บาท</v>
      </c>
      <c r="J94" s="1266" t="s">
        <v>705</v>
      </c>
      <c r="K94" s="223">
        <v>3900</v>
      </c>
      <c r="L94" s="217" t="s">
        <v>983</v>
      </c>
      <c r="M94" s="118" t="s">
        <v>95</v>
      </c>
      <c r="N94" s="217" t="s">
        <v>1298</v>
      </c>
    </row>
    <row r="95" spans="1:14" s="681" customFormat="1" ht="40.5" x14ac:dyDescent="0.5">
      <c r="A95" s="217">
        <v>47</v>
      </c>
      <c r="B95" s="218" t="s">
        <v>1299</v>
      </c>
      <c r="C95" s="1309">
        <v>2500</v>
      </c>
      <c r="D95" s="678">
        <f t="shared" si="7"/>
        <v>2500</v>
      </c>
      <c r="E95" s="220" t="s">
        <v>1200</v>
      </c>
      <c r="F95" s="217" t="str">
        <f t="shared" si="2"/>
        <v>ร้านดอกไม้พลอย,2500 บาท</v>
      </c>
      <c r="G95" s="1322" t="s">
        <v>1300</v>
      </c>
      <c r="H95" s="718">
        <v>2500</v>
      </c>
      <c r="I95" s="718" t="str">
        <f t="shared" si="3"/>
        <v>ร้านดอกไม้พลอย,2500 บาท</v>
      </c>
      <c r="J95" s="1266" t="s">
        <v>1300</v>
      </c>
      <c r="K95" s="223">
        <v>2500</v>
      </c>
      <c r="L95" s="217" t="s">
        <v>983</v>
      </c>
      <c r="M95" s="118" t="s">
        <v>95</v>
      </c>
      <c r="N95" s="217" t="s">
        <v>1301</v>
      </c>
    </row>
    <row r="96" spans="1:14" s="681" customFormat="1" ht="40.5" x14ac:dyDescent="0.5">
      <c r="A96" s="217">
        <v>48</v>
      </c>
      <c r="B96" s="218" t="s">
        <v>1302</v>
      </c>
      <c r="C96" s="1309">
        <v>4400</v>
      </c>
      <c r="D96" s="678">
        <f t="shared" si="7"/>
        <v>4400</v>
      </c>
      <c r="E96" s="220" t="s">
        <v>25</v>
      </c>
      <c r="F96" s="217" t="str">
        <f t="shared" si="2"/>
        <v>ร้านเอนกสเตชั่นเนอรี่,4365.6 บาท</v>
      </c>
      <c r="G96" s="1322" t="s">
        <v>98</v>
      </c>
      <c r="H96" s="718">
        <v>4365.6000000000004</v>
      </c>
      <c r="I96" s="718" t="str">
        <f t="shared" si="3"/>
        <v>ร้านเอนกสเตชั่นเนอรี่,4365.6 บาท</v>
      </c>
      <c r="J96" s="1266" t="s">
        <v>98</v>
      </c>
      <c r="K96" s="223">
        <v>4365.6000000000004</v>
      </c>
      <c r="L96" s="217" t="s">
        <v>983</v>
      </c>
      <c r="M96" s="118" t="s">
        <v>95</v>
      </c>
      <c r="N96" s="217" t="s">
        <v>1303</v>
      </c>
    </row>
    <row r="97" spans="1:14" s="681" customFormat="1" ht="40.5" x14ac:dyDescent="0.5">
      <c r="A97" s="217">
        <v>49</v>
      </c>
      <c r="B97" s="218" t="s">
        <v>1304</v>
      </c>
      <c r="C97" s="1309">
        <v>12700</v>
      </c>
      <c r="D97" s="678">
        <f t="shared" si="7"/>
        <v>12700</v>
      </c>
      <c r="E97" s="220" t="s">
        <v>25</v>
      </c>
      <c r="F97" s="217" t="str">
        <f t="shared" si="2"/>
        <v>ห้างหุ้นส่วนจำกัด เดอะ สกาย ซิสเต็มส์,12695.55 บาท</v>
      </c>
      <c r="G97" s="1322" t="s">
        <v>135</v>
      </c>
      <c r="H97" s="718">
        <v>12695.55</v>
      </c>
      <c r="I97" s="718" t="str">
        <f t="shared" si="3"/>
        <v>ห้างหุ้นส่วนจำกัด เดอะ สกาย ซิสเต็มส์,12695.55 บาท</v>
      </c>
      <c r="J97" s="1266" t="s">
        <v>135</v>
      </c>
      <c r="K97" s="223">
        <v>12695.55</v>
      </c>
      <c r="L97" s="217" t="s">
        <v>983</v>
      </c>
      <c r="M97" s="118" t="s">
        <v>95</v>
      </c>
      <c r="N97" s="217" t="s">
        <v>1305</v>
      </c>
    </row>
    <row r="98" spans="1:14" s="681" customFormat="1" ht="40.5" x14ac:dyDescent="0.5">
      <c r="A98" s="217">
        <v>50</v>
      </c>
      <c r="B98" s="218" t="s">
        <v>1306</v>
      </c>
      <c r="C98" s="1309">
        <v>800</v>
      </c>
      <c r="D98" s="678">
        <f t="shared" si="7"/>
        <v>800</v>
      </c>
      <c r="E98" s="220" t="s">
        <v>25</v>
      </c>
      <c r="F98" s="217" t="str">
        <f t="shared" si="2"/>
        <v>ร้านเอนกสเตชั่นเนอรี่,706.2 บาท</v>
      </c>
      <c r="G98" s="1322" t="s">
        <v>98</v>
      </c>
      <c r="H98" s="718">
        <v>706.2</v>
      </c>
      <c r="I98" s="718" t="str">
        <f t="shared" si="3"/>
        <v>ร้านเอนกสเตชั่นเนอรี่,706.2 บาท</v>
      </c>
      <c r="J98" s="1266" t="s">
        <v>98</v>
      </c>
      <c r="K98" s="223">
        <v>706.2</v>
      </c>
      <c r="L98" s="217" t="s">
        <v>983</v>
      </c>
      <c r="M98" s="118" t="s">
        <v>95</v>
      </c>
      <c r="N98" s="217" t="s">
        <v>1307</v>
      </c>
    </row>
    <row r="99" spans="1:14" s="681" customFormat="1" ht="40.5" x14ac:dyDescent="0.5">
      <c r="A99" s="217">
        <v>51</v>
      </c>
      <c r="B99" s="218" t="s">
        <v>1308</v>
      </c>
      <c r="C99" s="1309">
        <v>11000</v>
      </c>
      <c r="D99" s="678">
        <f t="shared" si="7"/>
        <v>11000</v>
      </c>
      <c r="E99" s="220" t="s">
        <v>25</v>
      </c>
      <c r="F99" s="217" t="str">
        <f t="shared" si="2"/>
        <v>ห้างหุ้นส่วนจำกัด เดอะ สกาย ซิสเต็มส์,10657.2 บาท</v>
      </c>
      <c r="G99" s="1322" t="s">
        <v>135</v>
      </c>
      <c r="H99" s="718">
        <v>10657.2</v>
      </c>
      <c r="I99" s="718" t="str">
        <f t="shared" si="3"/>
        <v>ห้างหุ้นส่วนจำกัด เดอะ สกาย ซิสเต็มส์,10657.2 บาท</v>
      </c>
      <c r="J99" s="1266" t="s">
        <v>135</v>
      </c>
      <c r="K99" s="223">
        <v>10657.2</v>
      </c>
      <c r="L99" s="217" t="s">
        <v>983</v>
      </c>
      <c r="M99" s="118" t="s">
        <v>95</v>
      </c>
      <c r="N99" s="217" t="s">
        <v>1309</v>
      </c>
    </row>
    <row r="100" spans="1:14" s="681" customFormat="1" ht="40.5" x14ac:dyDescent="0.5">
      <c r="A100" s="217">
        <v>52</v>
      </c>
      <c r="B100" s="218" t="s">
        <v>903</v>
      </c>
      <c r="C100" s="1309">
        <v>3500</v>
      </c>
      <c r="D100" s="678">
        <f t="shared" si="7"/>
        <v>3500</v>
      </c>
      <c r="E100" s="220" t="s">
        <v>1200</v>
      </c>
      <c r="F100" s="217" t="str">
        <f t="shared" si="2"/>
        <v>ร้านเอนกสเตชั่นเนอรี่,3391.9 บาท</v>
      </c>
      <c r="G100" s="1322" t="s">
        <v>98</v>
      </c>
      <c r="H100" s="718">
        <v>3391.9</v>
      </c>
      <c r="I100" s="718" t="str">
        <f t="shared" si="3"/>
        <v>ร้านเอนกสเตชั่นเนอรี่,3391.9 บาท</v>
      </c>
      <c r="J100" s="1266" t="s">
        <v>98</v>
      </c>
      <c r="K100" s="223">
        <v>3391.9</v>
      </c>
      <c r="L100" s="217" t="s">
        <v>983</v>
      </c>
      <c r="M100" s="118" t="s">
        <v>95</v>
      </c>
      <c r="N100" s="217" t="s">
        <v>1310</v>
      </c>
    </row>
    <row r="101" spans="1:14" s="681" customFormat="1" ht="40.5" x14ac:dyDescent="0.5">
      <c r="A101" s="217">
        <v>53</v>
      </c>
      <c r="B101" s="218" t="s">
        <v>1311</v>
      </c>
      <c r="C101" s="1309">
        <v>33000</v>
      </c>
      <c r="D101" s="678">
        <f t="shared" si="7"/>
        <v>33000</v>
      </c>
      <c r="E101" s="220" t="s">
        <v>25</v>
      </c>
      <c r="F101" s="217" t="str">
        <f t="shared" si="2"/>
        <v>ห้างหุ้นส่วนจำกัด เดอะ สกาย ซิสเต็มส์,32993.45 บาท</v>
      </c>
      <c r="G101" s="1322" t="s">
        <v>135</v>
      </c>
      <c r="H101" s="718">
        <v>32993.449999999997</v>
      </c>
      <c r="I101" s="718" t="str">
        <f t="shared" si="3"/>
        <v>ห้างหุ้นส่วนจำกัด เดอะ สกาย ซิสเต็มส์,32993.45 บาท</v>
      </c>
      <c r="J101" s="1266" t="s">
        <v>135</v>
      </c>
      <c r="K101" s="223">
        <v>32993.449999999997</v>
      </c>
      <c r="L101" s="217" t="s">
        <v>1257</v>
      </c>
      <c r="M101" s="118" t="s">
        <v>95</v>
      </c>
      <c r="N101" s="217" t="s">
        <v>1312</v>
      </c>
    </row>
    <row r="102" spans="1:14" s="681" customFormat="1" ht="40.5" x14ac:dyDescent="0.5">
      <c r="A102" s="217">
        <v>54</v>
      </c>
      <c r="B102" s="218" t="s">
        <v>1313</v>
      </c>
      <c r="C102" s="1309">
        <v>1400</v>
      </c>
      <c r="D102" s="678">
        <f t="shared" si="7"/>
        <v>1400</v>
      </c>
      <c r="E102" s="220" t="s">
        <v>1200</v>
      </c>
      <c r="F102" s="217" t="str">
        <f t="shared" si="2"/>
        <v>ส่งใช้เงินยืมทดรอง นส.นิธิกานต์ จ่าราช,1400 บาท</v>
      </c>
      <c r="G102" s="1322" t="s">
        <v>1314</v>
      </c>
      <c r="H102" s="718">
        <v>1400</v>
      </c>
      <c r="I102" s="718" t="str">
        <f t="shared" si="3"/>
        <v>ส่งใช้เงินยืมทดรอง นส.นิธิกานต์ จ่าราช,1400 บาท</v>
      </c>
      <c r="J102" s="1266" t="s">
        <v>1314</v>
      </c>
      <c r="K102" s="223">
        <v>1400</v>
      </c>
      <c r="L102" s="217" t="s">
        <v>983</v>
      </c>
      <c r="M102" s="118" t="s">
        <v>95</v>
      </c>
      <c r="N102" s="217" t="s">
        <v>1315</v>
      </c>
    </row>
    <row r="103" spans="1:14" s="681" customFormat="1" ht="40.5" x14ac:dyDescent="0.5">
      <c r="A103" s="217">
        <v>55</v>
      </c>
      <c r="B103" s="218" t="s">
        <v>1316</v>
      </c>
      <c r="C103" s="1309">
        <v>1300</v>
      </c>
      <c r="D103" s="678">
        <f t="shared" si="7"/>
        <v>1300</v>
      </c>
      <c r="E103" s="220" t="s">
        <v>25</v>
      </c>
      <c r="F103" s="217" t="str">
        <f t="shared" si="2"/>
        <v>ห้างหุ้นส่วนจำกัด เดอะ สกาย ซิสเต็มส์,1241.2 บาท</v>
      </c>
      <c r="G103" s="1322" t="s">
        <v>135</v>
      </c>
      <c r="H103" s="718">
        <v>1241.2</v>
      </c>
      <c r="I103" s="718" t="str">
        <f t="shared" si="3"/>
        <v>ห้างหุ้นส่วนจำกัด เดอะ สกาย ซิสเต็มส์,1241.2 บาท</v>
      </c>
      <c r="J103" s="1266" t="s">
        <v>135</v>
      </c>
      <c r="K103" s="223">
        <v>1241.2</v>
      </c>
      <c r="L103" s="217" t="s">
        <v>983</v>
      </c>
      <c r="M103" s="118" t="s">
        <v>95</v>
      </c>
      <c r="N103" s="217" t="s">
        <v>1317</v>
      </c>
    </row>
    <row r="104" spans="1:14" s="681" customFormat="1" ht="40.5" x14ac:dyDescent="0.5">
      <c r="A104" s="217">
        <v>56</v>
      </c>
      <c r="B104" s="218" t="s">
        <v>1318</v>
      </c>
      <c r="C104" s="1309">
        <v>1000</v>
      </c>
      <c r="D104" s="678">
        <f t="shared" si="7"/>
        <v>1000</v>
      </c>
      <c r="E104" s="220" t="s">
        <v>25</v>
      </c>
      <c r="F104" s="217" t="str">
        <f t="shared" si="2"/>
        <v>ร้าน เอ.โอ.ดี ซัพพลาย โดย น.ส. ศิริพร เศวตนันทิกุล,1000 บาท</v>
      </c>
      <c r="G104" s="1322" t="s">
        <v>1201</v>
      </c>
      <c r="H104" s="718">
        <v>1000</v>
      </c>
      <c r="I104" s="718" t="str">
        <f t="shared" si="3"/>
        <v>ร้าน เอ.โอ.ดี ซัพพลาย โดย น.ส. ศิริพร เศวตนันทิกุล,1000 บาท</v>
      </c>
      <c r="J104" s="1266" t="s">
        <v>1201</v>
      </c>
      <c r="K104" s="223">
        <v>1000</v>
      </c>
      <c r="L104" s="217" t="s">
        <v>983</v>
      </c>
      <c r="M104" s="118" t="s">
        <v>95</v>
      </c>
      <c r="N104" s="217" t="s">
        <v>1319</v>
      </c>
    </row>
    <row r="105" spans="1:14" s="681" customFormat="1" ht="40.5" x14ac:dyDescent="0.5">
      <c r="A105" s="217">
        <v>57</v>
      </c>
      <c r="B105" s="1254" t="s">
        <v>1320</v>
      </c>
      <c r="C105" s="1309">
        <v>2000</v>
      </c>
      <c r="D105" s="678">
        <f t="shared" si="7"/>
        <v>2000</v>
      </c>
      <c r="E105" s="220" t="s">
        <v>1200</v>
      </c>
      <c r="F105" s="217" t="str">
        <f t="shared" ref="F105:F127" si="8">+G105&amp;","&amp;H105&amp;" บาท"</f>
        <v>ร้านอาทรพาณชิย์,1990.2 บาท</v>
      </c>
      <c r="G105" s="1322" t="s">
        <v>1321</v>
      </c>
      <c r="H105" s="718">
        <v>1990.2</v>
      </c>
      <c r="I105" s="718" t="str">
        <f t="shared" ref="I105:I127" si="9">+J105&amp;","&amp;K105&amp;" บาท"</f>
        <v>ร้านอาทรพาณชิย์,1990.2 บาท</v>
      </c>
      <c r="J105" s="1266" t="s">
        <v>1321</v>
      </c>
      <c r="K105" s="223">
        <v>1990.2</v>
      </c>
      <c r="L105" s="217" t="s">
        <v>983</v>
      </c>
      <c r="M105" s="118" t="s">
        <v>95</v>
      </c>
      <c r="N105" s="217" t="s">
        <v>1322</v>
      </c>
    </row>
    <row r="106" spans="1:14" s="681" customFormat="1" ht="40.5" x14ac:dyDescent="0.5">
      <c r="A106" s="217">
        <v>58</v>
      </c>
      <c r="B106" s="218" t="s">
        <v>1323</v>
      </c>
      <c r="C106" s="1309">
        <v>1400</v>
      </c>
      <c r="D106" s="678">
        <f t="shared" si="7"/>
        <v>1400</v>
      </c>
      <c r="E106" s="220" t="s">
        <v>1200</v>
      </c>
      <c r="F106" s="217" t="str">
        <f t="shared" si="8"/>
        <v>ร้านเอนกสเตชั่นเนอรี่,1400 บาท</v>
      </c>
      <c r="G106" s="1322" t="s">
        <v>98</v>
      </c>
      <c r="H106" s="718">
        <v>1400</v>
      </c>
      <c r="I106" s="718" t="str">
        <f t="shared" si="9"/>
        <v>ร้านเอนกสเตชั่นเนอรี่,1400 บาท</v>
      </c>
      <c r="J106" s="1266" t="s">
        <v>98</v>
      </c>
      <c r="K106" s="223">
        <v>1400</v>
      </c>
      <c r="L106" s="217" t="s">
        <v>983</v>
      </c>
      <c r="M106" s="118" t="s">
        <v>95</v>
      </c>
      <c r="N106" s="217" t="s">
        <v>1324</v>
      </c>
    </row>
    <row r="107" spans="1:14" s="1314" customFormat="1" ht="20.25" x14ac:dyDescent="0.5">
      <c r="A107" s="200">
        <v>59</v>
      </c>
      <c r="B107" s="210" t="s">
        <v>1325</v>
      </c>
      <c r="C107" s="675">
        <v>8120</v>
      </c>
      <c r="D107" s="675">
        <f t="shared" si="7"/>
        <v>8120</v>
      </c>
      <c r="E107" s="1183" t="s">
        <v>25</v>
      </c>
      <c r="F107" s="200" t="str">
        <f t="shared" si="8"/>
        <v>นายนรินทร์ ความหมั่น,8120 บาท</v>
      </c>
      <c r="G107" s="1222" t="s">
        <v>1070</v>
      </c>
      <c r="H107" s="712">
        <v>8120</v>
      </c>
      <c r="I107" s="712" t="str">
        <f t="shared" si="9"/>
        <v>นายนรินทร์ ความหมั่น,8120 บาท</v>
      </c>
      <c r="J107" s="1329" t="s">
        <v>1070</v>
      </c>
      <c r="K107" s="205">
        <v>8120</v>
      </c>
      <c r="L107" s="229" t="s">
        <v>28</v>
      </c>
      <c r="M107" s="309" t="s">
        <v>95</v>
      </c>
      <c r="N107" s="676" t="s">
        <v>1326</v>
      </c>
    </row>
    <row r="108" spans="1:14" s="1314" customFormat="1" ht="20.25" x14ac:dyDescent="0.5">
      <c r="A108" s="200"/>
      <c r="B108" s="210" t="s">
        <v>1327</v>
      </c>
      <c r="C108" s="675"/>
      <c r="D108" s="675"/>
      <c r="E108" s="1183"/>
      <c r="F108" s="200"/>
      <c r="G108" s="1292"/>
      <c r="H108" s="712"/>
      <c r="I108" s="712"/>
      <c r="J108" s="1169"/>
      <c r="K108" s="205"/>
      <c r="L108" s="1330"/>
      <c r="M108" s="310"/>
      <c r="N108" s="676" t="s">
        <v>1328</v>
      </c>
    </row>
    <row r="109" spans="1:14" s="1331" customFormat="1" ht="20.25" x14ac:dyDescent="0.5">
      <c r="A109" s="217"/>
      <c r="B109" s="218"/>
      <c r="C109" s="678"/>
      <c r="D109" s="678"/>
      <c r="E109" s="220"/>
      <c r="F109" s="217"/>
      <c r="G109" s="1322"/>
      <c r="H109" s="718"/>
      <c r="I109" s="718"/>
      <c r="J109" s="1158"/>
      <c r="K109" s="223"/>
      <c r="L109" s="226"/>
      <c r="M109" s="311"/>
      <c r="N109" s="680"/>
    </row>
    <row r="110" spans="1:14" s="1314" customFormat="1" ht="20.25" x14ac:dyDescent="0.5">
      <c r="A110" s="200">
        <v>60</v>
      </c>
      <c r="B110" s="210" t="s">
        <v>1329</v>
      </c>
      <c r="C110" s="675">
        <v>50000</v>
      </c>
      <c r="D110" s="675">
        <f>+C110</f>
        <v>50000</v>
      </c>
      <c r="E110" s="1183" t="s">
        <v>25</v>
      </c>
      <c r="F110" s="200" t="str">
        <f t="shared" si="8"/>
        <v>บริษัท ธีร์ บิสิเนส ซัพพลาย จำกัด,50000 บาท</v>
      </c>
      <c r="G110" s="1222" t="s">
        <v>461</v>
      </c>
      <c r="H110" s="712">
        <v>50000</v>
      </c>
      <c r="I110" s="712" t="str">
        <f t="shared" si="9"/>
        <v>บริษัท ธีร์ บิสิเนส ซัพพลาย จำกัด,50000 บาท</v>
      </c>
      <c r="J110" s="1329" t="s">
        <v>461</v>
      </c>
      <c r="K110" s="205">
        <v>50000</v>
      </c>
      <c r="L110" s="229" t="s">
        <v>28</v>
      </c>
      <c r="M110" s="34" t="str">
        <f>+N110</f>
        <v>ใบสั่งจ้าง 90/2568</v>
      </c>
      <c r="N110" s="676" t="s">
        <v>1330</v>
      </c>
    </row>
    <row r="111" spans="1:14" s="1314" customFormat="1" ht="20.25" x14ac:dyDescent="0.5">
      <c r="A111" s="200"/>
      <c r="B111" s="210"/>
      <c r="C111" s="675"/>
      <c r="D111" s="675"/>
      <c r="E111" s="1183"/>
      <c r="F111" s="200"/>
      <c r="G111" s="1292"/>
      <c r="H111" s="712"/>
      <c r="I111" s="712"/>
      <c r="J111" s="1169"/>
      <c r="K111" s="205"/>
      <c r="L111" s="229"/>
      <c r="M111" s="58" t="str">
        <f>"ลว. "&amp;N111</f>
        <v>ลว. 27 พค 68</v>
      </c>
      <c r="N111" s="676" t="s">
        <v>1220</v>
      </c>
    </row>
    <row r="112" spans="1:14" s="1331" customFormat="1" ht="20.25" x14ac:dyDescent="0.5">
      <c r="A112" s="217"/>
      <c r="B112" s="218"/>
      <c r="C112" s="678"/>
      <c r="D112" s="678"/>
      <c r="E112" s="220"/>
      <c r="F112" s="217"/>
      <c r="G112" s="1322"/>
      <c r="H112" s="718"/>
      <c r="I112" s="718"/>
      <c r="J112" s="1158"/>
      <c r="K112" s="223"/>
      <c r="L112" s="226"/>
      <c r="M112" s="226"/>
      <c r="N112" s="680"/>
    </row>
    <row r="113" spans="1:14" s="1314" customFormat="1" ht="20.25" x14ac:dyDescent="0.5">
      <c r="A113" s="200">
        <v>61</v>
      </c>
      <c r="B113" s="210" t="s">
        <v>1331</v>
      </c>
      <c r="C113" s="675">
        <v>400000</v>
      </c>
      <c r="D113" s="675">
        <f>+C113</f>
        <v>400000</v>
      </c>
      <c r="E113" s="1183" t="s">
        <v>25</v>
      </c>
      <c r="F113" s="200" t="str">
        <f t="shared" si="8"/>
        <v>บริษัท ธีร์ บิสิเนส ซัพพลาย จำกัด,400000 บาท</v>
      </c>
      <c r="G113" s="1222" t="s">
        <v>461</v>
      </c>
      <c r="H113" s="712">
        <v>400000</v>
      </c>
      <c r="I113" s="712" t="str">
        <f t="shared" si="9"/>
        <v>บริษัท ธีร์ บิสิเนส ซัพพลาย จำกัด,400000 บาท</v>
      </c>
      <c r="J113" s="1329" t="s">
        <v>461</v>
      </c>
      <c r="K113" s="205">
        <v>400000</v>
      </c>
      <c r="L113" s="229" t="s">
        <v>28</v>
      </c>
      <c r="M113" s="34" t="str">
        <f>+N113</f>
        <v>ใบสั่งจ้าง 82/2568</v>
      </c>
      <c r="N113" s="676" t="s">
        <v>1332</v>
      </c>
    </row>
    <row r="114" spans="1:14" s="1314" customFormat="1" ht="20.25" x14ac:dyDescent="0.5">
      <c r="A114" s="200"/>
      <c r="B114" s="229"/>
      <c r="C114" s="675"/>
      <c r="D114" s="675"/>
      <c r="E114" s="1183"/>
      <c r="F114" s="200"/>
      <c r="G114" s="1292"/>
      <c r="H114" s="712"/>
      <c r="I114" s="712"/>
      <c r="J114" s="1169"/>
      <c r="K114" s="205"/>
      <c r="L114" s="229"/>
      <c r="M114" s="58" t="str">
        <f>"ลว. "&amp;N114</f>
        <v>ลว. 2 พค 68</v>
      </c>
      <c r="N114" s="676" t="s">
        <v>1211</v>
      </c>
    </row>
    <row r="115" spans="1:14" s="1331" customFormat="1" ht="20.25" x14ac:dyDescent="0.5">
      <c r="A115" s="217"/>
      <c r="B115" s="218"/>
      <c r="C115" s="678"/>
      <c r="D115" s="678"/>
      <c r="E115" s="220"/>
      <c r="F115" s="217"/>
      <c r="G115" s="1322"/>
      <c r="H115" s="718"/>
      <c r="I115" s="718"/>
      <c r="J115" s="1158"/>
      <c r="K115" s="223"/>
      <c r="L115" s="226"/>
      <c r="M115" s="226"/>
      <c r="N115" s="680"/>
    </row>
    <row r="116" spans="1:14" s="1314" customFormat="1" ht="20.25" x14ac:dyDescent="0.5">
      <c r="A116" s="200">
        <v>62</v>
      </c>
      <c r="B116" s="210" t="s">
        <v>1333</v>
      </c>
      <c r="C116" s="675">
        <v>30000</v>
      </c>
      <c r="D116" s="675">
        <f>+C116</f>
        <v>30000</v>
      </c>
      <c r="E116" s="1183" t="s">
        <v>25</v>
      </c>
      <c r="F116" s="200" t="str">
        <f t="shared" si="8"/>
        <v>บริษัท วันแบงคอก 9666 จำกัด,30000 บาท</v>
      </c>
      <c r="G116" s="1222" t="s">
        <v>909</v>
      </c>
      <c r="H116" s="712">
        <v>30000</v>
      </c>
      <c r="I116" s="712" t="str">
        <f t="shared" si="9"/>
        <v>บริษัท วันแบงคอก 9666 จำกัด,30000 บาท</v>
      </c>
      <c r="J116" s="1329" t="s">
        <v>909</v>
      </c>
      <c r="K116" s="205">
        <v>30000</v>
      </c>
      <c r="L116" s="229" t="s">
        <v>28</v>
      </c>
      <c r="M116" s="34" t="str">
        <f>+N116</f>
        <v>ใบสั่งจ้าง 92/2568</v>
      </c>
      <c r="N116" s="676" t="s">
        <v>1334</v>
      </c>
    </row>
    <row r="117" spans="1:14" s="1314" customFormat="1" ht="20.25" x14ac:dyDescent="0.5">
      <c r="A117" s="200"/>
      <c r="B117" s="210" t="s">
        <v>1335</v>
      </c>
      <c r="C117" s="675"/>
      <c r="D117" s="675"/>
      <c r="E117" s="1183"/>
      <c r="F117" s="200"/>
      <c r="G117" s="1292"/>
      <c r="H117" s="712"/>
      <c r="I117" s="712"/>
      <c r="J117" s="1169"/>
      <c r="K117" s="205"/>
      <c r="L117" s="1330"/>
      <c r="M117" s="58" t="str">
        <f>"ลว. "&amp;N117</f>
        <v>ลว. 29 พค 68</v>
      </c>
      <c r="N117" s="676" t="s">
        <v>1328</v>
      </c>
    </row>
    <row r="118" spans="1:14" s="1331" customFormat="1" ht="20.25" x14ac:dyDescent="0.5">
      <c r="A118" s="217"/>
      <c r="B118" s="218"/>
      <c r="C118" s="678"/>
      <c r="D118" s="678"/>
      <c r="E118" s="220"/>
      <c r="F118" s="217"/>
      <c r="G118" s="1322"/>
      <c r="H118" s="718"/>
      <c r="I118" s="718"/>
      <c r="J118" s="1158"/>
      <c r="K118" s="223"/>
      <c r="L118" s="226"/>
      <c r="M118" s="226"/>
      <c r="N118" s="680"/>
    </row>
    <row r="119" spans="1:14" s="1314" customFormat="1" ht="20.25" x14ac:dyDescent="0.5">
      <c r="A119" s="200">
        <v>63</v>
      </c>
      <c r="B119" s="684" t="s">
        <v>1336</v>
      </c>
      <c r="C119" s="675">
        <v>80000</v>
      </c>
      <c r="D119" s="675">
        <f>+C119</f>
        <v>80000</v>
      </c>
      <c r="E119" s="1183" t="s">
        <v>25</v>
      </c>
      <c r="F119" s="200" t="str">
        <f t="shared" si="8"/>
        <v>นางสาวธีรนันท์ จึงสุทธิวงษ์,80000 บาท</v>
      </c>
      <c r="G119" s="1332" t="s">
        <v>464</v>
      </c>
      <c r="H119" s="712">
        <v>80000</v>
      </c>
      <c r="I119" s="712" t="str">
        <f t="shared" si="9"/>
        <v>นางสาวธีรนันท์ จึงสุทธิวงษ์,80000 บาท</v>
      </c>
      <c r="J119" s="1333" t="s">
        <v>464</v>
      </c>
      <c r="K119" s="675">
        <v>80000</v>
      </c>
      <c r="L119" s="200" t="s">
        <v>28</v>
      </c>
      <c r="M119" s="34" t="str">
        <f>+N119</f>
        <v>ใบสั่งจ้าง 64/2568</v>
      </c>
      <c r="N119" s="211" t="s">
        <v>972</v>
      </c>
    </row>
    <row r="120" spans="1:14" s="1314" customFormat="1" ht="20.25" x14ac:dyDescent="0.5">
      <c r="A120" s="200"/>
      <c r="B120" s="1187" t="s">
        <v>1337</v>
      </c>
      <c r="C120" s="675"/>
      <c r="D120" s="675"/>
      <c r="E120" s="1183"/>
      <c r="F120" s="200"/>
      <c r="G120" s="1292"/>
      <c r="H120" s="712"/>
      <c r="I120" s="712"/>
      <c r="J120" s="1169"/>
      <c r="K120" s="205"/>
      <c r="L120" s="229"/>
      <c r="M120" s="58" t="str">
        <f>"ลว. "&amp;N120</f>
        <v>ลว. 30 พ.ค. 2568</v>
      </c>
      <c r="N120" s="676" t="s">
        <v>1338</v>
      </c>
    </row>
    <row r="121" spans="1:14" s="1331" customFormat="1" ht="20.25" x14ac:dyDescent="0.5">
      <c r="A121" s="217"/>
      <c r="B121" s="218"/>
      <c r="C121" s="678"/>
      <c r="D121" s="678"/>
      <c r="E121" s="220"/>
      <c r="F121" s="217"/>
      <c r="G121" s="1322"/>
      <c r="H121" s="718"/>
      <c r="I121" s="718"/>
      <c r="J121" s="1158"/>
      <c r="K121" s="223"/>
      <c r="L121" s="226"/>
      <c r="M121" s="226"/>
      <c r="N121" s="227"/>
    </row>
    <row r="122" spans="1:14" s="1314" customFormat="1" ht="20.25" x14ac:dyDescent="0.5">
      <c r="A122" s="200">
        <v>64</v>
      </c>
      <c r="B122" s="229" t="s">
        <v>326</v>
      </c>
      <c r="C122" s="62">
        <v>3700</v>
      </c>
      <c r="D122" s="62">
        <f>+C122</f>
        <v>3700</v>
      </c>
      <c r="E122" s="1183" t="s">
        <v>25</v>
      </c>
      <c r="F122" s="200" t="str">
        <f t="shared" si="8"/>
        <v>ร้าน เอ.โอ.ดี ซัพพลาย,3700 บาท</v>
      </c>
      <c r="G122" s="1222" t="s">
        <v>324</v>
      </c>
      <c r="H122" s="712">
        <v>3700</v>
      </c>
      <c r="I122" s="712" t="str">
        <f t="shared" si="9"/>
        <v>ร้าน เอ.โอ.ดี ซัพพลาย,3700 บาท</v>
      </c>
      <c r="J122" s="1220" t="s">
        <v>324</v>
      </c>
      <c r="K122" s="62">
        <v>3700</v>
      </c>
      <c r="L122" s="229" t="s">
        <v>28</v>
      </c>
      <c r="M122" s="309" t="s">
        <v>95</v>
      </c>
      <c r="N122" s="691" t="s">
        <v>1339</v>
      </c>
    </row>
    <row r="123" spans="1:14" s="1314" customFormat="1" ht="20.25" x14ac:dyDescent="0.5">
      <c r="A123" s="200"/>
      <c r="B123" s="229"/>
      <c r="C123" s="62"/>
      <c r="D123" s="62"/>
      <c r="E123" s="1183"/>
      <c r="F123" s="200"/>
      <c r="G123" s="1222"/>
      <c r="H123" s="712"/>
      <c r="I123" s="712"/>
      <c r="J123" s="1220"/>
      <c r="K123" s="62"/>
      <c r="L123" s="229"/>
      <c r="M123" s="310"/>
      <c r="N123" s="691"/>
    </row>
    <row r="124" spans="1:14" s="1331" customFormat="1" ht="20.25" x14ac:dyDescent="0.5">
      <c r="A124" s="217"/>
      <c r="B124" s="238"/>
      <c r="C124" s="239"/>
      <c r="D124" s="50"/>
      <c r="E124" s="272"/>
      <c r="F124" s="217"/>
      <c r="G124" s="1225"/>
      <c r="H124" s="725"/>
      <c r="I124" s="718"/>
      <c r="J124" s="1226"/>
      <c r="K124" s="239"/>
      <c r="L124" s="238"/>
      <c r="M124" s="311"/>
      <c r="N124" s="693"/>
    </row>
    <row r="125" spans="1:14" s="1314" customFormat="1" ht="20.25" customHeight="1" x14ac:dyDescent="0.5">
      <c r="A125" s="211">
        <v>65</v>
      </c>
      <c r="B125" s="229" t="s">
        <v>1340</v>
      </c>
      <c r="C125" s="62">
        <v>24250</v>
      </c>
      <c r="D125" s="62">
        <f>+C125</f>
        <v>24250</v>
      </c>
      <c r="E125" s="1183" t="s">
        <v>25</v>
      </c>
      <c r="F125" s="200" t="str">
        <f t="shared" si="8"/>
        <v>ร้าน เอ.โอ.ดี ซัพพลาย,24250 บาท</v>
      </c>
      <c r="G125" s="1222" t="s">
        <v>324</v>
      </c>
      <c r="H125" s="712">
        <v>24250</v>
      </c>
      <c r="I125" s="712" t="str">
        <f t="shared" si="9"/>
        <v>ร้าน เอ.โอ.ดี ซัพพลาย,24250 บาท</v>
      </c>
      <c r="J125" s="1220" t="s">
        <v>324</v>
      </c>
      <c r="K125" s="62">
        <v>24250</v>
      </c>
      <c r="L125" s="229" t="s">
        <v>28</v>
      </c>
      <c r="M125" s="309" t="s">
        <v>95</v>
      </c>
      <c r="N125" s="691" t="s">
        <v>1341</v>
      </c>
    </row>
    <row r="126" spans="1:14" s="1331" customFormat="1" ht="54" customHeight="1" x14ac:dyDescent="0.5">
      <c r="A126" s="248"/>
      <c r="B126" s="226"/>
      <c r="C126" s="50"/>
      <c r="D126" s="50"/>
      <c r="E126" s="220"/>
      <c r="F126" s="217"/>
      <c r="G126" s="1225"/>
      <c r="H126" s="718"/>
      <c r="I126" s="718"/>
      <c r="J126" s="1257"/>
      <c r="K126" s="50"/>
      <c r="L126" s="226"/>
      <c r="M126" s="311"/>
      <c r="N126" s="690"/>
    </row>
    <row r="127" spans="1:14" s="1314" customFormat="1" ht="20.25" x14ac:dyDescent="0.5">
      <c r="A127" s="235">
        <v>66</v>
      </c>
      <c r="B127" s="673" t="s">
        <v>1342</v>
      </c>
      <c r="C127" s="1208">
        <v>10400</v>
      </c>
      <c r="D127" s="1208">
        <f>+C127</f>
        <v>10400</v>
      </c>
      <c r="E127" s="1209" t="s">
        <v>25</v>
      </c>
      <c r="F127" s="200" t="str">
        <f t="shared" si="8"/>
        <v>สหกรณ์เดินรถแม่กลอง,10400 บาท</v>
      </c>
      <c r="G127" s="1222" t="s">
        <v>1343</v>
      </c>
      <c r="H127" s="712">
        <v>10400</v>
      </c>
      <c r="I127" s="712" t="str">
        <f t="shared" si="9"/>
        <v>สหกรณ์เดินรถแม่กลอง,10400 บาท</v>
      </c>
      <c r="J127" s="1334" t="s">
        <v>1343</v>
      </c>
      <c r="K127" s="246">
        <v>10400</v>
      </c>
      <c r="L127" s="673" t="s">
        <v>28</v>
      </c>
      <c r="M127" s="34" t="str">
        <f>+N127</f>
        <v>ใบสั่งจ้าง 83/2568</v>
      </c>
      <c r="N127" s="674" t="s">
        <v>1344</v>
      </c>
    </row>
    <row r="128" spans="1:14" s="1314" customFormat="1" ht="20.25" x14ac:dyDescent="0.5">
      <c r="A128" s="200"/>
      <c r="B128" s="229"/>
      <c r="C128" s="675"/>
      <c r="D128" s="675"/>
      <c r="E128" s="1183"/>
      <c r="F128" s="200"/>
      <c r="G128" s="1292"/>
      <c r="H128" s="712"/>
      <c r="I128" s="712"/>
      <c r="J128" s="1169"/>
      <c r="K128" s="205"/>
      <c r="L128" s="210"/>
      <c r="M128" s="58" t="str">
        <f>"ลว. "&amp;N128</f>
        <v>ลว. 16 พค 68</v>
      </c>
      <c r="N128" s="676" t="s">
        <v>1345</v>
      </c>
    </row>
    <row r="129" spans="1:14" s="1331" customFormat="1" ht="20.25" x14ac:dyDescent="0.5">
      <c r="A129" s="217"/>
      <c r="B129" s="218"/>
      <c r="C129" s="678"/>
      <c r="D129" s="678"/>
      <c r="E129" s="220"/>
      <c r="F129" s="217"/>
      <c r="G129" s="1322"/>
      <c r="H129" s="718"/>
      <c r="I129" s="718"/>
      <c r="J129" s="1158"/>
      <c r="K129" s="223"/>
      <c r="L129" s="218"/>
      <c r="M129" s="218"/>
      <c r="N129" s="680"/>
    </row>
    <row r="130" spans="1:14" s="1314" customFormat="1" ht="20.25" customHeight="1" x14ac:dyDescent="0.5">
      <c r="A130" s="211">
        <v>64</v>
      </c>
      <c r="B130" s="229" t="s">
        <v>272</v>
      </c>
      <c r="C130" s="62">
        <v>14600</v>
      </c>
      <c r="D130" s="62">
        <f>+C130</f>
        <v>14600</v>
      </c>
      <c r="E130" s="200" t="s">
        <v>25</v>
      </c>
      <c r="F130" s="200" t="str">
        <f t="shared" ref="F130" si="10">+G130&amp;","&amp;H130&amp;" บาท"</f>
        <v>ห้างหุ้นส่วนจำกัด สยามธุรภัณฑ์,14600 บาท</v>
      </c>
      <c r="G130" s="200" t="s">
        <v>273</v>
      </c>
      <c r="H130" s="62">
        <v>14600</v>
      </c>
      <c r="I130" s="62" t="str">
        <f t="shared" ref="I130" si="11">+J130&amp;","&amp;K130&amp;" บาท"</f>
        <v>ห้างหุ้นส่วนจำกัด สยามธุรภัณฑ์,14600 บาท</v>
      </c>
      <c r="J130" s="229" t="s">
        <v>273</v>
      </c>
      <c r="K130" s="62">
        <v>14600</v>
      </c>
      <c r="L130" s="200" t="s">
        <v>28</v>
      </c>
      <c r="M130" s="309" t="s">
        <v>95</v>
      </c>
      <c r="N130" s="691" t="s">
        <v>274</v>
      </c>
    </row>
    <row r="131" spans="1:14" s="1314" customFormat="1" ht="20.25" x14ac:dyDescent="0.5">
      <c r="A131" s="211"/>
      <c r="B131" s="229" t="s">
        <v>751</v>
      </c>
      <c r="C131" s="22"/>
      <c r="D131" s="62"/>
      <c r="E131" s="234"/>
      <c r="F131" s="235"/>
      <c r="G131" s="234"/>
      <c r="H131" s="22"/>
      <c r="I131" s="39"/>
      <c r="J131" s="234"/>
      <c r="K131" s="22"/>
      <c r="L131" s="234"/>
      <c r="M131" s="310"/>
      <c r="N131" s="1300"/>
    </row>
    <row r="132" spans="1:14" s="1314" customFormat="1" ht="20.25" x14ac:dyDescent="0.5">
      <c r="A132" s="211"/>
      <c r="B132" s="247" t="s">
        <v>278</v>
      </c>
      <c r="C132" s="22"/>
      <c r="D132" s="62"/>
      <c r="E132" s="234"/>
      <c r="F132" s="235"/>
      <c r="G132" s="234"/>
      <c r="H132" s="22"/>
      <c r="I132" s="39"/>
      <c r="J132" s="234"/>
      <c r="K132" s="22"/>
      <c r="L132" s="234"/>
      <c r="M132" s="310"/>
      <c r="N132" s="1300"/>
    </row>
    <row r="133" spans="1:14" s="1331" customFormat="1" ht="20.25" x14ac:dyDescent="0.5">
      <c r="A133" s="248"/>
      <c r="B133" s="249"/>
      <c r="C133" s="239"/>
      <c r="D133" s="50"/>
      <c r="E133" s="238"/>
      <c r="F133" s="240"/>
      <c r="G133" s="238"/>
      <c r="H133" s="239"/>
      <c r="I133" s="108"/>
      <c r="J133" s="238"/>
      <c r="K133" s="239"/>
      <c r="L133" s="238"/>
      <c r="M133" s="311"/>
      <c r="N133" s="693"/>
    </row>
  </sheetData>
  <mergeCells count="35">
    <mergeCell ref="M130:M133"/>
    <mergeCell ref="M71:M72"/>
    <mergeCell ref="M79:M80"/>
    <mergeCell ref="M89:M90"/>
    <mergeCell ref="M107:M109"/>
    <mergeCell ref="M122:M124"/>
    <mergeCell ref="M125:M126"/>
    <mergeCell ref="M44:M46"/>
    <mergeCell ref="M47:M49"/>
    <mergeCell ref="M50:M52"/>
    <mergeCell ref="M53:M55"/>
    <mergeCell ref="M56:M58"/>
    <mergeCell ref="M59:M61"/>
    <mergeCell ref="M26:M28"/>
    <mergeCell ref="M29:M31"/>
    <mergeCell ref="M32:M34"/>
    <mergeCell ref="M35:M37"/>
    <mergeCell ref="M38:M40"/>
    <mergeCell ref="M41:M43"/>
    <mergeCell ref="M8:M10"/>
    <mergeCell ref="M11:M13"/>
    <mergeCell ref="M14:M16"/>
    <mergeCell ref="M17:M19"/>
    <mergeCell ref="M20:M22"/>
    <mergeCell ref="M23:M25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25" right="0.25" top="0.75" bottom="0.75" header="0.3" footer="0.3"/>
  <pageSetup paperSize="9" scale="36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D360F-F618-4C99-B0C6-FBFDDA2A83CB}">
  <sheetPr>
    <pageSetUpPr fitToPage="1"/>
  </sheetPr>
  <dimension ref="A1:N146"/>
  <sheetViews>
    <sheetView topLeftCell="D132" zoomScale="60" zoomScaleNormal="60" zoomScaleSheetLayoutView="100" workbookViewId="0">
      <selection activeCell="M137" sqref="M137:M138"/>
    </sheetView>
  </sheetViews>
  <sheetFormatPr defaultColWidth="9.140625" defaultRowHeight="20.25" x14ac:dyDescent="0.5"/>
  <cols>
    <col min="1" max="1" width="9.140625" style="1289"/>
    <col min="2" max="2" width="56.85546875" style="1314" customWidth="1"/>
    <col min="3" max="4" width="44.42578125" style="1391" customWidth="1"/>
    <col min="5" max="5" width="44.42578125" style="1392" customWidth="1"/>
    <col min="6" max="6" width="55.42578125" style="1314" customWidth="1"/>
    <col min="7" max="7" width="31.5703125" style="1393" hidden="1" customWidth="1"/>
    <col min="8" max="8" width="17.28515625" style="1314" hidden="1" customWidth="1"/>
    <col min="9" max="9" width="48.7109375" style="1314" customWidth="1"/>
    <col min="10" max="10" width="31.5703125" style="1314" hidden="1" customWidth="1"/>
    <col min="11" max="11" width="17.28515625" style="1314" hidden="1" customWidth="1"/>
    <col min="12" max="12" width="21.7109375" style="1314" customWidth="1"/>
    <col min="13" max="13" width="105.42578125" style="1314" customWidth="1"/>
    <col min="14" max="14" width="21.28515625" style="1314" hidden="1" customWidth="1"/>
    <col min="15" max="16384" width="9.140625" style="1314"/>
  </cols>
  <sheetData>
    <row r="1" spans="1:14" x14ac:dyDescent="0.5">
      <c r="A1" s="652"/>
      <c r="B1" s="1336"/>
      <c r="C1" s="1337"/>
      <c r="D1" s="1337"/>
      <c r="E1" s="652"/>
      <c r="F1" s="1338"/>
      <c r="G1" s="1338"/>
      <c r="H1" s="1339"/>
      <c r="I1" s="1339"/>
      <c r="J1" s="1336"/>
      <c r="K1" s="4"/>
      <c r="L1" s="1338"/>
      <c r="M1" s="1340" t="s">
        <v>0</v>
      </c>
      <c r="N1" s="1340" t="s">
        <v>0</v>
      </c>
    </row>
    <row r="2" spans="1:14" x14ac:dyDescent="0.5">
      <c r="A2" s="1341" t="s">
        <v>1346</v>
      </c>
      <c r="B2" s="1341"/>
      <c r="C2" s="1341"/>
      <c r="D2" s="1341"/>
      <c r="E2" s="1341"/>
      <c r="F2" s="1341"/>
      <c r="G2" s="1341"/>
      <c r="H2" s="1341"/>
      <c r="I2" s="1341"/>
      <c r="J2" s="1341"/>
      <c r="K2" s="1341"/>
      <c r="L2" s="1341"/>
      <c r="M2" s="1341"/>
      <c r="N2" s="1341"/>
    </row>
    <row r="3" spans="1:14" x14ac:dyDescent="0.5">
      <c r="A3" s="1341" t="s">
        <v>2</v>
      </c>
      <c r="B3" s="1341"/>
      <c r="C3" s="1341"/>
      <c r="D3" s="1341"/>
      <c r="E3" s="1341"/>
      <c r="F3" s="1341"/>
      <c r="G3" s="1341"/>
      <c r="H3" s="1341"/>
      <c r="I3" s="1341"/>
      <c r="J3" s="1341"/>
      <c r="K3" s="1341"/>
      <c r="L3" s="1341"/>
      <c r="M3" s="1341"/>
      <c r="N3" s="1341"/>
    </row>
    <row r="4" spans="1:14" x14ac:dyDescent="0.5">
      <c r="A4" s="1342" t="s">
        <v>1347</v>
      </c>
      <c r="B4" s="1342"/>
      <c r="C4" s="1342"/>
      <c r="D4" s="1342"/>
      <c r="E4" s="1342"/>
      <c r="F4" s="1341"/>
      <c r="G4" s="1341"/>
      <c r="H4" s="1341"/>
      <c r="I4" s="1341"/>
      <c r="J4" s="1342"/>
      <c r="K4" s="1342"/>
      <c r="L4" s="1342"/>
      <c r="M4" s="1342"/>
      <c r="N4" s="1342"/>
    </row>
    <row r="5" spans="1:14" x14ac:dyDescent="0.5">
      <c r="A5" s="659" t="s">
        <v>4</v>
      </c>
      <c r="B5" s="659" t="s">
        <v>5</v>
      </c>
      <c r="C5" s="1343" t="s">
        <v>6</v>
      </c>
      <c r="D5" s="1344" t="s">
        <v>7</v>
      </c>
      <c r="E5" s="1345" t="s">
        <v>8</v>
      </c>
      <c r="F5" s="16" t="s">
        <v>9</v>
      </c>
      <c r="G5" s="1346" t="s">
        <v>9</v>
      </c>
      <c r="H5" s="1347" t="s">
        <v>10</v>
      </c>
      <c r="I5" s="1316" t="s">
        <v>11</v>
      </c>
      <c r="J5" s="1348" t="s">
        <v>12</v>
      </c>
      <c r="K5" s="14" t="s">
        <v>13</v>
      </c>
      <c r="L5" s="662" t="s">
        <v>14</v>
      </c>
      <c r="M5" s="663" t="s">
        <v>15</v>
      </c>
      <c r="N5" s="663" t="s">
        <v>15</v>
      </c>
    </row>
    <row r="6" spans="1:14" x14ac:dyDescent="0.5">
      <c r="A6" s="664"/>
      <c r="B6" s="664"/>
      <c r="C6" s="1349" t="s">
        <v>16</v>
      </c>
      <c r="D6" s="1350"/>
      <c r="E6" s="1351"/>
      <c r="F6" s="24" t="s">
        <v>17</v>
      </c>
      <c r="G6" s="1352"/>
      <c r="H6" s="1353"/>
      <c r="I6" s="1317" t="s">
        <v>18</v>
      </c>
      <c r="J6" s="1354"/>
      <c r="K6" s="22" t="s">
        <v>19</v>
      </c>
      <c r="L6" s="234" t="s">
        <v>20</v>
      </c>
      <c r="M6" s="667" t="s">
        <v>21</v>
      </c>
      <c r="N6" s="667" t="s">
        <v>21</v>
      </c>
    </row>
    <row r="7" spans="1:14" x14ac:dyDescent="0.5">
      <c r="A7" s="668"/>
      <c r="B7" s="668"/>
      <c r="C7" s="1355" t="s">
        <v>22</v>
      </c>
      <c r="D7" s="1355" t="s">
        <v>22</v>
      </c>
      <c r="E7" s="1356"/>
      <c r="F7" s="242"/>
      <c r="G7" s="1357"/>
      <c r="H7" s="1358"/>
      <c r="I7" s="1318"/>
      <c r="J7" s="1359"/>
      <c r="K7" s="239"/>
      <c r="L7" s="238"/>
      <c r="M7" s="671" t="s">
        <v>23</v>
      </c>
      <c r="N7" s="671" t="s">
        <v>23</v>
      </c>
    </row>
    <row r="8" spans="1:14" ht="27" customHeight="1" x14ac:dyDescent="0.5">
      <c r="A8" s="200">
        <v>1</v>
      </c>
      <c r="B8" s="1330" t="s">
        <v>1348</v>
      </c>
      <c r="C8" s="675">
        <v>10000</v>
      </c>
      <c r="D8" s="675">
        <f>+C8</f>
        <v>10000</v>
      </c>
      <c r="E8" s="1183" t="s">
        <v>25</v>
      </c>
      <c r="F8" s="200" t="str">
        <f t="shared" ref="F8:F37" si="0">+G8&amp;","&amp;H8&amp;" บาท"</f>
        <v>บริษัท ลีโอซ่า จำกัด,10000 บาท</v>
      </c>
      <c r="G8" s="1219" t="s">
        <v>479</v>
      </c>
      <c r="H8" s="1268">
        <v>10000</v>
      </c>
      <c r="I8" s="1268" t="str">
        <f t="shared" ref="I8:I37" si="1">+J8&amp;","&amp;K8&amp;" บาท"</f>
        <v>บริษัท ลีโอซ่า จำกัด,10000 บาท</v>
      </c>
      <c r="J8" s="1329" t="s">
        <v>479</v>
      </c>
      <c r="K8" s="205">
        <v>10000</v>
      </c>
      <c r="L8" s="229" t="s">
        <v>28</v>
      </c>
      <c r="M8" s="34" t="str">
        <f>+N8</f>
        <v>ใบสั่งจ้าง 98/2568</v>
      </c>
      <c r="N8" s="676" t="s">
        <v>1349</v>
      </c>
    </row>
    <row r="9" spans="1:14" ht="27" customHeight="1" x14ac:dyDescent="0.5">
      <c r="A9" s="200"/>
      <c r="B9" s="1330" t="s">
        <v>1350</v>
      </c>
      <c r="C9" s="675"/>
      <c r="D9" s="675"/>
      <c r="E9" s="1183"/>
      <c r="F9" s="200"/>
      <c r="G9" s="1267"/>
      <c r="H9" s="1268"/>
      <c r="I9" s="1268"/>
      <c r="J9" s="1169"/>
      <c r="K9" s="205"/>
      <c r="L9" s="229"/>
      <c r="M9" s="58" t="str">
        <f>"ลว. "&amp;N9</f>
        <v>ลว. 13 มิย 68</v>
      </c>
      <c r="N9" s="676" t="s">
        <v>1351</v>
      </c>
    </row>
    <row r="10" spans="1:14" s="1331" customFormat="1" ht="27" customHeight="1" x14ac:dyDescent="0.5">
      <c r="A10" s="217"/>
      <c r="B10" s="1360"/>
      <c r="C10" s="678"/>
      <c r="D10" s="678"/>
      <c r="E10" s="220"/>
      <c r="F10" s="217"/>
      <c r="G10" s="1265"/>
      <c r="H10" s="1256"/>
      <c r="I10" s="1256"/>
      <c r="J10" s="1158"/>
      <c r="K10" s="223"/>
      <c r="L10" s="226"/>
      <c r="M10" s="226"/>
      <c r="N10" s="680"/>
    </row>
    <row r="11" spans="1:14" ht="27" customHeight="1" x14ac:dyDescent="0.5">
      <c r="A11" s="200">
        <v>2</v>
      </c>
      <c r="B11" s="210" t="s">
        <v>1352</v>
      </c>
      <c r="C11" s="675">
        <v>40000</v>
      </c>
      <c r="D11" s="675">
        <f>+C11</f>
        <v>40000</v>
      </c>
      <c r="E11" s="1183" t="s">
        <v>25</v>
      </c>
      <c r="F11" s="200" t="str">
        <f t="shared" si="0"/>
        <v>บริษัท วันแบงคอก 9666 จำกัด,40000 บาท</v>
      </c>
      <c r="G11" s="1219" t="s">
        <v>909</v>
      </c>
      <c r="H11" s="1268">
        <v>40000</v>
      </c>
      <c r="I11" s="1268" t="str">
        <f t="shared" si="1"/>
        <v>บริษัท วันแบงคอก 9666 จำกัด,40000 บาท</v>
      </c>
      <c r="J11" s="1329" t="s">
        <v>909</v>
      </c>
      <c r="K11" s="205">
        <v>40000</v>
      </c>
      <c r="L11" s="229" t="s">
        <v>28</v>
      </c>
      <c r="M11" s="58" t="str">
        <f>+N11</f>
        <v>ใบสั่งจ้าง 95/2568</v>
      </c>
      <c r="N11" s="676" t="s">
        <v>1353</v>
      </c>
    </row>
    <row r="12" spans="1:14" ht="27" customHeight="1" x14ac:dyDescent="0.5">
      <c r="A12" s="200"/>
      <c r="B12" s="210" t="s">
        <v>1354</v>
      </c>
      <c r="C12" s="1361" t="s">
        <v>1355</v>
      </c>
      <c r="D12" s="675" t="str">
        <f>+C12</f>
        <v>เงิน กพส</v>
      </c>
      <c r="E12" s="1183"/>
      <c r="F12" s="200"/>
      <c r="G12" s="1267"/>
      <c r="H12" s="1268"/>
      <c r="I12" s="1268"/>
      <c r="J12" s="1169"/>
      <c r="K12" s="205"/>
      <c r="L12" s="1330"/>
      <c r="M12" s="58" t="str">
        <f>"ลว. "&amp;N12</f>
        <v>ลว. 4 มิย 68</v>
      </c>
      <c r="N12" s="676" t="s">
        <v>1356</v>
      </c>
    </row>
    <row r="13" spans="1:14" s="1331" customFormat="1" ht="27" customHeight="1" x14ac:dyDescent="0.5">
      <c r="A13" s="217"/>
      <c r="B13" s="218" t="s">
        <v>1357</v>
      </c>
      <c r="C13" s="678"/>
      <c r="D13" s="678"/>
      <c r="E13" s="220"/>
      <c r="F13" s="217"/>
      <c r="G13" s="1265"/>
      <c r="H13" s="1256"/>
      <c r="I13" s="1256"/>
      <c r="J13" s="1158"/>
      <c r="K13" s="223"/>
      <c r="L13" s="226"/>
      <c r="M13" s="226"/>
      <c r="N13" s="680"/>
    </row>
    <row r="14" spans="1:14" ht="27" customHeight="1" x14ac:dyDescent="0.5">
      <c r="A14" s="200">
        <v>3</v>
      </c>
      <c r="B14" s="1187" t="s">
        <v>1358</v>
      </c>
      <c r="C14" s="675">
        <v>70200</v>
      </c>
      <c r="D14" s="675">
        <f>+C14</f>
        <v>70200</v>
      </c>
      <c r="E14" s="1183" t="s">
        <v>25</v>
      </c>
      <c r="F14" s="200" t="str">
        <f t="shared" si="0"/>
        <v>นางสาวพิมพ์ชนก อินทร์น้อย,70200 บาท</v>
      </c>
      <c r="G14" s="1219" t="s">
        <v>1359</v>
      </c>
      <c r="H14" s="1268">
        <v>70200</v>
      </c>
      <c r="I14" s="1268" t="str">
        <f t="shared" si="1"/>
        <v>นางสาวพิมพ์ชนก อินทร์น้อย,70200 บาท</v>
      </c>
      <c r="J14" s="1329" t="s">
        <v>1359</v>
      </c>
      <c r="K14" s="205">
        <v>70200</v>
      </c>
      <c r="L14" s="229" t="s">
        <v>28</v>
      </c>
      <c r="M14" s="58" t="str">
        <f>+N14</f>
        <v>ส.61/2568</v>
      </c>
      <c r="N14" s="676" t="s">
        <v>1360</v>
      </c>
    </row>
    <row r="15" spans="1:14" ht="27" customHeight="1" x14ac:dyDescent="0.5">
      <c r="A15" s="200"/>
      <c r="B15" s="210"/>
      <c r="C15" s="675"/>
      <c r="D15" s="675"/>
      <c r="E15" s="1183"/>
      <c r="F15" s="200"/>
      <c r="G15" s="1267"/>
      <c r="H15" s="1268"/>
      <c r="I15" s="1268"/>
      <c r="J15" s="1169"/>
      <c r="K15" s="205"/>
      <c r="L15" s="1330"/>
      <c r="M15" s="58" t="str">
        <f>"ลว. "&amp;N15</f>
        <v>ลว. 4 มิย 68</v>
      </c>
      <c r="N15" s="676" t="s">
        <v>1356</v>
      </c>
    </row>
    <row r="16" spans="1:14" s="1331" customFormat="1" ht="27" customHeight="1" x14ac:dyDescent="0.5">
      <c r="A16" s="217"/>
      <c r="B16" s="218"/>
      <c r="C16" s="678"/>
      <c r="D16" s="678"/>
      <c r="E16" s="220"/>
      <c r="F16" s="217"/>
      <c r="G16" s="1265"/>
      <c r="H16" s="1256"/>
      <c r="I16" s="1256"/>
      <c r="J16" s="1158"/>
      <c r="K16" s="223"/>
      <c r="L16" s="226"/>
      <c r="M16" s="226"/>
      <c r="N16" s="680"/>
    </row>
    <row r="17" spans="1:14" ht="27" customHeight="1" x14ac:dyDescent="0.5">
      <c r="A17" s="200">
        <v>4</v>
      </c>
      <c r="B17" s="210" t="s">
        <v>1361</v>
      </c>
      <c r="C17" s="675">
        <v>40530.53</v>
      </c>
      <c r="D17" s="675">
        <f>+C17</f>
        <v>40530.53</v>
      </c>
      <c r="E17" s="1183" t="s">
        <v>25</v>
      </c>
      <c r="F17" s="200" t="str">
        <f t="shared" si="0"/>
        <v>บริษัท วรจักร์ยนต์ จำกัด,40530.53 บาท</v>
      </c>
      <c r="G17" s="1219" t="s">
        <v>148</v>
      </c>
      <c r="H17" s="1268">
        <v>40530.53</v>
      </c>
      <c r="I17" s="1268" t="str">
        <f t="shared" si="1"/>
        <v>บริษัท วรจักร์ยนต์ จำกัด,40530.53 บาท</v>
      </c>
      <c r="J17" s="1329" t="s">
        <v>148</v>
      </c>
      <c r="K17" s="205">
        <v>40530.53</v>
      </c>
      <c r="L17" s="229" t="s">
        <v>28</v>
      </c>
      <c r="M17" s="58" t="str">
        <f>+N17</f>
        <v>ใบสั่งจ้าง 100/2568</v>
      </c>
      <c r="N17" s="208" t="s">
        <v>1362</v>
      </c>
    </row>
    <row r="18" spans="1:14" ht="27" customHeight="1" x14ac:dyDescent="0.5">
      <c r="A18" s="200"/>
      <c r="B18" s="210" t="s">
        <v>1363</v>
      </c>
      <c r="C18" s="675"/>
      <c r="D18" s="675"/>
      <c r="E18" s="1183"/>
      <c r="F18" s="200"/>
      <c r="G18" s="1267"/>
      <c r="H18" s="1268"/>
      <c r="I18" s="1268"/>
      <c r="J18" s="1169"/>
      <c r="K18" s="205"/>
      <c r="L18" s="229"/>
      <c r="M18" s="58" t="str">
        <f>"ลว. "&amp;N18</f>
        <v>ลว. 16 มิย 68</v>
      </c>
      <c r="N18" s="676" t="s">
        <v>1364</v>
      </c>
    </row>
    <row r="19" spans="1:14" s="1331" customFormat="1" ht="27" customHeight="1" x14ac:dyDescent="0.5">
      <c r="A19" s="217"/>
      <c r="B19" s="218"/>
      <c r="C19" s="678"/>
      <c r="D19" s="678"/>
      <c r="E19" s="220"/>
      <c r="F19" s="217"/>
      <c r="G19" s="1265"/>
      <c r="H19" s="1256"/>
      <c r="I19" s="1256"/>
      <c r="J19" s="1158"/>
      <c r="K19" s="223"/>
      <c r="L19" s="226"/>
      <c r="M19" s="226"/>
      <c r="N19" s="680"/>
    </row>
    <row r="20" spans="1:14" ht="27" customHeight="1" x14ac:dyDescent="0.5">
      <c r="A20" s="200">
        <v>5</v>
      </c>
      <c r="B20" s="210" t="s">
        <v>1365</v>
      </c>
      <c r="C20" s="675">
        <v>3894.8</v>
      </c>
      <c r="D20" s="675">
        <f>+C20</f>
        <v>3894.8</v>
      </c>
      <c r="E20" s="1183" t="s">
        <v>25</v>
      </c>
      <c r="F20" s="200" t="str">
        <f t="shared" si="0"/>
        <v>บริษัท ปกไหม จำกัด,3894.8 บาท</v>
      </c>
      <c r="G20" s="1219" t="s">
        <v>1366</v>
      </c>
      <c r="H20" s="1268">
        <v>3894.8</v>
      </c>
      <c r="I20" s="1268" t="str">
        <f t="shared" si="1"/>
        <v>บริษัท ปกไหม จำกัด,3894.8 บาท</v>
      </c>
      <c r="J20" s="1329" t="s">
        <v>1366</v>
      </c>
      <c r="K20" s="205">
        <v>3894.8</v>
      </c>
      <c r="L20" s="229" t="s">
        <v>28</v>
      </c>
      <c r="M20" s="309" t="s">
        <v>95</v>
      </c>
      <c r="N20" s="676" t="s">
        <v>1367</v>
      </c>
    </row>
    <row r="21" spans="1:14" ht="27" customHeight="1" x14ac:dyDescent="0.5">
      <c r="A21" s="200"/>
      <c r="B21" s="210"/>
      <c r="C21" s="675" t="s">
        <v>1355</v>
      </c>
      <c r="D21" s="675" t="str">
        <f>+C21</f>
        <v>เงิน กพส</v>
      </c>
      <c r="E21" s="1183"/>
      <c r="F21" s="200"/>
      <c r="G21" s="1267"/>
      <c r="H21" s="1268"/>
      <c r="I21" s="1268"/>
      <c r="J21" s="1169"/>
      <c r="K21" s="205"/>
      <c r="L21" s="229"/>
      <c r="M21" s="310"/>
      <c r="N21" s="676" t="s">
        <v>1368</v>
      </c>
    </row>
    <row r="22" spans="1:14" s="1331" customFormat="1" ht="27" customHeight="1" x14ac:dyDescent="0.5">
      <c r="A22" s="217"/>
      <c r="B22" s="218"/>
      <c r="C22" s="678"/>
      <c r="D22" s="678"/>
      <c r="E22" s="220"/>
      <c r="F22" s="217"/>
      <c r="G22" s="1265"/>
      <c r="H22" s="1256"/>
      <c r="I22" s="1256"/>
      <c r="J22" s="1158"/>
      <c r="K22" s="223"/>
      <c r="L22" s="226"/>
      <c r="M22" s="311"/>
      <c r="N22" s="680"/>
    </row>
    <row r="23" spans="1:14" x14ac:dyDescent="0.5">
      <c r="A23" s="200">
        <v>6</v>
      </c>
      <c r="B23" s="684" t="s">
        <v>1369</v>
      </c>
      <c r="C23" s="683">
        <v>150000</v>
      </c>
      <c r="D23" s="675">
        <f>+C23</f>
        <v>150000</v>
      </c>
      <c r="E23" s="1183" t="s">
        <v>25</v>
      </c>
      <c r="F23" s="200" t="str">
        <f t="shared" si="0"/>
        <v>ร้าน เอ.โอ.ดี ซัพพลาย ,150000 บาท</v>
      </c>
      <c r="G23" s="1362" t="s">
        <v>548</v>
      </c>
      <c r="H23" s="1290">
        <v>150000</v>
      </c>
      <c r="I23" s="1268" t="str">
        <f t="shared" si="1"/>
        <v>ร้าน เอ.โอ.ดี ซัพพลาย ,150000 บาท</v>
      </c>
      <c r="J23" s="1190" t="s">
        <v>548</v>
      </c>
      <c r="K23" s="683">
        <v>150000</v>
      </c>
      <c r="L23" s="200" t="s">
        <v>28</v>
      </c>
      <c r="M23" s="58" t="str">
        <f>+N23</f>
        <v>ใบสั่งจ้าง 96/2568</v>
      </c>
      <c r="N23" s="211" t="s">
        <v>1370</v>
      </c>
    </row>
    <row r="24" spans="1:14" s="1331" customFormat="1" x14ac:dyDescent="0.5">
      <c r="A24" s="217"/>
      <c r="B24" s="699" t="s">
        <v>1371</v>
      </c>
      <c r="C24" s="678"/>
      <c r="D24" s="678"/>
      <c r="E24" s="220"/>
      <c r="F24" s="217"/>
      <c r="G24" s="1265"/>
      <c r="H24" s="1256"/>
      <c r="I24" s="1256"/>
      <c r="J24" s="1158"/>
      <c r="K24" s="223"/>
      <c r="L24" s="226"/>
      <c r="M24" s="46" t="str">
        <f>"ลว. "&amp;N24</f>
        <v>ลว. 5 มิ.ย. 2568</v>
      </c>
      <c r="N24" s="680" t="s">
        <v>1372</v>
      </c>
    </row>
    <row r="25" spans="1:14" x14ac:dyDescent="0.5">
      <c r="A25" s="200">
        <v>7</v>
      </c>
      <c r="B25" s="684" t="s">
        <v>1373</v>
      </c>
      <c r="C25" s="688">
        <v>42000</v>
      </c>
      <c r="D25" s="675">
        <f>+C25</f>
        <v>42000</v>
      </c>
      <c r="E25" s="1183" t="s">
        <v>25</v>
      </c>
      <c r="F25" s="200" t="str">
        <f t="shared" si="0"/>
        <v>นายบรรจง เย็นใจ,42000 บาท</v>
      </c>
      <c r="G25" s="1362" t="s">
        <v>151</v>
      </c>
      <c r="H25" s="1363">
        <v>42000</v>
      </c>
      <c r="I25" s="1268" t="str">
        <f t="shared" si="1"/>
        <v>นายบรรจง เย็นใจ,42000 บาท</v>
      </c>
      <c r="J25" s="1190" t="s">
        <v>151</v>
      </c>
      <c r="K25" s="688">
        <v>42000</v>
      </c>
      <c r="L25" s="200" t="s">
        <v>28</v>
      </c>
      <c r="M25" s="58" t="str">
        <f>+N25</f>
        <v>ใบสั่งจ้าง 97/2568</v>
      </c>
      <c r="N25" s="211" t="s">
        <v>1374</v>
      </c>
    </row>
    <row r="26" spans="1:14" x14ac:dyDescent="0.5">
      <c r="A26" s="200"/>
      <c r="B26" s="210" t="s">
        <v>1375</v>
      </c>
      <c r="C26" s="675"/>
      <c r="D26" s="675"/>
      <c r="E26" s="1183"/>
      <c r="F26" s="200"/>
      <c r="G26" s="1267"/>
      <c r="H26" s="1268"/>
      <c r="I26" s="1268"/>
      <c r="J26" s="1169"/>
      <c r="K26" s="205"/>
      <c r="L26" s="229"/>
      <c r="M26" s="58" t="str">
        <f>"ลว. "&amp;N26</f>
        <v>ลว. 5 มิ.ย. 2568</v>
      </c>
      <c r="N26" s="676" t="s">
        <v>1372</v>
      </c>
    </row>
    <row r="27" spans="1:14" s="1331" customFormat="1" x14ac:dyDescent="0.5">
      <c r="A27" s="217"/>
      <c r="B27" s="218"/>
      <c r="C27" s="678"/>
      <c r="D27" s="678"/>
      <c r="E27" s="220"/>
      <c r="F27" s="217"/>
      <c r="G27" s="1265"/>
      <c r="H27" s="1256"/>
      <c r="I27" s="1256"/>
      <c r="J27" s="1158"/>
      <c r="K27" s="223"/>
      <c r="L27" s="226"/>
      <c r="M27" s="226"/>
      <c r="N27" s="227"/>
    </row>
    <row r="28" spans="1:14" x14ac:dyDescent="0.5">
      <c r="A28" s="200">
        <v>8</v>
      </c>
      <c r="B28" s="210" t="s">
        <v>1376</v>
      </c>
      <c r="C28" s="675">
        <v>1900000</v>
      </c>
      <c r="D28" s="675">
        <f>+C28</f>
        <v>1900000</v>
      </c>
      <c r="E28" s="1183" t="s">
        <v>68</v>
      </c>
      <c r="F28" s="200" t="str">
        <f t="shared" si="0"/>
        <v>ห้างหุ้นส่วนจำกัด ยิ่งเจริญชำนาญกิจ ,1900000 บาท</v>
      </c>
      <c r="G28" s="1364" t="s">
        <v>1377</v>
      </c>
      <c r="H28" s="1295">
        <v>1900000</v>
      </c>
      <c r="I28" s="1268" t="str">
        <f t="shared" si="1"/>
        <v>ห้างหุ้นส่วนจำกัด ยิ่งเจริญชำนาญกิจ ,1900000 บาท</v>
      </c>
      <c r="J28" s="1333" t="s">
        <v>1377</v>
      </c>
      <c r="K28" s="675">
        <v>1900000</v>
      </c>
      <c r="L28" s="200" t="s">
        <v>1378</v>
      </c>
      <c r="M28" s="58" t="str">
        <f>+N28</f>
        <v>ส. 63/2568</v>
      </c>
      <c r="N28" s="208" t="s">
        <v>1379</v>
      </c>
    </row>
    <row r="29" spans="1:14" x14ac:dyDescent="0.5">
      <c r="A29" s="200"/>
      <c r="B29" s="229" t="s">
        <v>1380</v>
      </c>
      <c r="C29" s="675"/>
      <c r="D29" s="675"/>
      <c r="E29" s="1183"/>
      <c r="F29" s="200"/>
      <c r="G29" s="1267"/>
      <c r="H29" s="1268"/>
      <c r="I29" s="1268"/>
      <c r="J29" s="1169"/>
      <c r="K29" s="205"/>
      <c r="L29" s="229"/>
      <c r="M29" s="58" t="str">
        <f>"ลว. "&amp;N29</f>
        <v>ลว. 27 มิ.ย. 2568</v>
      </c>
      <c r="N29" s="676" t="s">
        <v>1381</v>
      </c>
    </row>
    <row r="30" spans="1:14" s="1331" customFormat="1" x14ac:dyDescent="0.5">
      <c r="A30" s="217"/>
      <c r="B30" s="218"/>
      <c r="C30" s="678"/>
      <c r="D30" s="678"/>
      <c r="E30" s="220"/>
      <c r="F30" s="217"/>
      <c r="G30" s="1265"/>
      <c r="H30" s="1256"/>
      <c r="I30" s="1256"/>
      <c r="J30" s="1158"/>
      <c r="K30" s="223"/>
      <c r="L30" s="226"/>
      <c r="M30" s="226"/>
      <c r="N30" s="227"/>
    </row>
    <row r="31" spans="1:14" x14ac:dyDescent="0.5">
      <c r="A31" s="1365">
        <v>9</v>
      </c>
      <c r="B31" s="1297" t="s">
        <v>1382</v>
      </c>
      <c r="C31" s="1366">
        <v>406200</v>
      </c>
      <c r="D31" s="1366">
        <v>406200</v>
      </c>
      <c r="E31" s="1183" t="s">
        <v>25</v>
      </c>
      <c r="F31" s="200" t="str">
        <f t="shared" si="0"/>
        <v>บริษัท มุมทอง จำกัด ,406200 บาท</v>
      </c>
      <c r="G31" s="1362" t="s">
        <v>1383</v>
      </c>
      <c r="H31" s="1189">
        <v>406200</v>
      </c>
      <c r="I31" s="1268" t="str">
        <f t="shared" si="1"/>
        <v>บริษัท มุมทอง จำกัด ,406200 บาท</v>
      </c>
      <c r="J31" s="1190" t="s">
        <v>1383</v>
      </c>
      <c r="K31" s="682">
        <v>406200</v>
      </c>
      <c r="L31" s="229" t="s">
        <v>28</v>
      </c>
      <c r="M31" s="58" t="str">
        <f>+N31</f>
        <v>ส.62/2568</v>
      </c>
      <c r="N31" s="698" t="s">
        <v>1384</v>
      </c>
    </row>
    <row r="32" spans="1:14" x14ac:dyDescent="0.5">
      <c r="A32" s="1365"/>
      <c r="B32" s="1297"/>
      <c r="C32" s="1366"/>
      <c r="D32" s="1366"/>
      <c r="E32" s="1183"/>
      <c r="F32" s="200"/>
      <c r="G32" s="1362"/>
      <c r="H32" s="1189"/>
      <c r="I32" s="1268"/>
      <c r="J32" s="1190"/>
      <c r="K32" s="682"/>
      <c r="L32" s="229"/>
      <c r="M32" s="58" t="str">
        <f>"ลว. "&amp;N32</f>
        <v>ลว. 18 มิ.ย.68</v>
      </c>
      <c r="N32" s="676" t="s">
        <v>1385</v>
      </c>
    </row>
    <row r="33" spans="1:14" s="1331" customFormat="1" x14ac:dyDescent="0.5">
      <c r="A33" s="217"/>
      <c r="B33" s="700"/>
      <c r="C33" s="1367"/>
      <c r="D33" s="1367"/>
      <c r="E33" s="220"/>
      <c r="F33" s="217"/>
      <c r="G33" s="1368"/>
      <c r="H33" s="1193"/>
      <c r="I33" s="1256"/>
      <c r="J33" s="1194"/>
      <c r="K33" s="701"/>
      <c r="L33" s="226"/>
      <c r="M33" s="226"/>
      <c r="N33" s="680"/>
    </row>
    <row r="34" spans="1:14" x14ac:dyDescent="0.5">
      <c r="A34" s="200">
        <v>10</v>
      </c>
      <c r="B34" s="1369" t="s">
        <v>1386</v>
      </c>
      <c r="C34" s="1366">
        <v>7490</v>
      </c>
      <c r="D34" s="1366">
        <v>7490</v>
      </c>
      <c r="E34" s="1183" t="s">
        <v>25</v>
      </c>
      <c r="F34" s="200" t="str">
        <f t="shared" si="0"/>
        <v>บริษัท นิว ชลิตา ถ้วยรางวัล จำกัด ,7490 บาท</v>
      </c>
      <c r="G34" s="1364" t="s">
        <v>1387</v>
      </c>
      <c r="H34" s="1189">
        <v>7490</v>
      </c>
      <c r="I34" s="1268" t="str">
        <f t="shared" si="1"/>
        <v>บริษัท นิว ชลิตา ถ้วยรางวัล จำกัด ,7490 บาท</v>
      </c>
      <c r="J34" s="1333" t="s">
        <v>1387</v>
      </c>
      <c r="K34" s="682">
        <v>7490</v>
      </c>
      <c r="L34" s="229" t="s">
        <v>28</v>
      </c>
      <c r="M34" s="309" t="s">
        <v>95</v>
      </c>
      <c r="N34" s="676" t="s">
        <v>25</v>
      </c>
    </row>
    <row r="35" spans="1:14" x14ac:dyDescent="0.5">
      <c r="A35" s="200"/>
      <c r="B35" s="210"/>
      <c r="C35" s="675"/>
      <c r="D35" s="675"/>
      <c r="E35" s="1183"/>
      <c r="F35" s="200"/>
      <c r="G35" s="1267"/>
      <c r="H35" s="1268"/>
      <c r="I35" s="1268"/>
      <c r="J35" s="1169"/>
      <c r="K35" s="205"/>
      <c r="L35" s="229"/>
      <c r="M35" s="310"/>
      <c r="N35" s="676"/>
    </row>
    <row r="36" spans="1:14" s="1331" customFormat="1" x14ac:dyDescent="0.5">
      <c r="A36" s="217"/>
      <c r="B36" s="218"/>
      <c r="C36" s="678"/>
      <c r="D36" s="678"/>
      <c r="E36" s="220"/>
      <c r="F36" s="217"/>
      <c r="G36" s="1265"/>
      <c r="H36" s="1256"/>
      <c r="I36" s="1256"/>
      <c r="J36" s="1158"/>
      <c r="K36" s="223"/>
      <c r="L36" s="226"/>
      <c r="M36" s="311"/>
      <c r="N36" s="680"/>
    </row>
    <row r="37" spans="1:14" x14ac:dyDescent="0.5">
      <c r="A37" s="211">
        <v>11</v>
      </c>
      <c r="B37" s="229" t="s">
        <v>335</v>
      </c>
      <c r="C37" s="675">
        <v>856</v>
      </c>
      <c r="D37" s="675">
        <f>+C37</f>
        <v>856</v>
      </c>
      <c r="E37" s="1183" t="s">
        <v>25</v>
      </c>
      <c r="F37" s="200" t="str">
        <f t="shared" si="0"/>
        <v>บริษัท ธนสรณ์วิศวกรรม จำกัด,856 บาท</v>
      </c>
      <c r="G37" s="1219" t="s">
        <v>105</v>
      </c>
      <c r="H37" s="712">
        <v>856</v>
      </c>
      <c r="I37" s="1268" t="str">
        <f t="shared" si="1"/>
        <v>บริษัท ธนสรณ์วิศวกรรม จำกัด,856 บาท</v>
      </c>
      <c r="J37" s="1220" t="s">
        <v>105</v>
      </c>
      <c r="K37" s="62">
        <v>856</v>
      </c>
      <c r="L37" s="229" t="s">
        <v>28</v>
      </c>
      <c r="M37" s="309" t="s">
        <v>95</v>
      </c>
      <c r="N37" s="691" t="s">
        <v>1388</v>
      </c>
    </row>
    <row r="38" spans="1:14" x14ac:dyDescent="0.5">
      <c r="A38" s="211"/>
      <c r="B38" s="229"/>
      <c r="C38" s="1361"/>
      <c r="D38" s="675"/>
      <c r="E38" s="267"/>
      <c r="F38" s="200"/>
      <c r="G38" s="1222"/>
      <c r="H38" s="722"/>
      <c r="I38" s="1268"/>
      <c r="J38" s="1223"/>
      <c r="K38" s="22"/>
      <c r="L38" s="234"/>
      <c r="M38" s="310"/>
      <c r="N38" s="1300"/>
    </row>
    <row r="39" spans="1:14" s="1331" customFormat="1" x14ac:dyDescent="0.5">
      <c r="A39" s="248"/>
      <c r="B39" s="1245"/>
      <c r="C39" s="1370"/>
      <c r="D39" s="678"/>
      <c r="E39" s="1241"/>
      <c r="F39" s="217"/>
      <c r="G39" s="1371"/>
      <c r="H39" s="1243"/>
      <c r="I39" s="1256"/>
      <c r="J39" s="1244"/>
      <c r="K39" s="1240"/>
      <c r="L39" s="1245"/>
      <c r="M39" s="311"/>
      <c r="N39" s="1325"/>
    </row>
    <row r="40" spans="1:14" x14ac:dyDescent="0.5">
      <c r="A40" s="211">
        <v>12</v>
      </c>
      <c r="B40" s="229" t="s">
        <v>326</v>
      </c>
      <c r="C40" s="675">
        <v>3500</v>
      </c>
      <c r="D40" s="675">
        <f>+C40</f>
        <v>3500</v>
      </c>
      <c r="E40" s="1183" t="s">
        <v>25</v>
      </c>
      <c r="F40" s="200" t="str">
        <f t="shared" ref="F40:F70" si="2">+G40&amp;","&amp;H40&amp;" บาท"</f>
        <v>ร้าน เอ.โอ.ดี ซัพพลาย,3500 บาท</v>
      </c>
      <c r="G40" s="1219" t="s">
        <v>324</v>
      </c>
      <c r="H40" s="712">
        <v>3500</v>
      </c>
      <c r="I40" s="1268" t="str">
        <f t="shared" ref="I40:I70" si="3">+J40&amp;","&amp;K40&amp;" บาท"</f>
        <v>ร้าน เอ.โอ.ดี ซัพพลาย,3500 บาท</v>
      </c>
      <c r="J40" s="1220" t="s">
        <v>324</v>
      </c>
      <c r="K40" s="62">
        <v>3500</v>
      </c>
      <c r="L40" s="229" t="s">
        <v>28</v>
      </c>
      <c r="M40" s="309" t="s">
        <v>95</v>
      </c>
      <c r="N40" s="691" t="s">
        <v>1389</v>
      </c>
    </row>
    <row r="41" spans="1:14" x14ac:dyDescent="0.5">
      <c r="A41" s="211"/>
      <c r="B41" s="229"/>
      <c r="C41" s="1361"/>
      <c r="D41" s="675"/>
      <c r="E41" s="267"/>
      <c r="F41" s="200"/>
      <c r="G41" s="652"/>
      <c r="H41" s="722"/>
      <c r="I41" s="1268"/>
      <c r="J41" s="1223"/>
      <c r="K41" s="22"/>
      <c r="L41" s="234"/>
      <c r="M41" s="310"/>
      <c r="N41" s="1300"/>
    </row>
    <row r="42" spans="1:14" s="1331" customFormat="1" x14ac:dyDescent="0.5">
      <c r="A42" s="248"/>
      <c r="B42" s="226"/>
      <c r="C42" s="1372"/>
      <c r="D42" s="678"/>
      <c r="E42" s="272"/>
      <c r="F42" s="217"/>
      <c r="G42" s="1228"/>
      <c r="H42" s="725"/>
      <c r="I42" s="1256"/>
      <c r="J42" s="1226"/>
      <c r="K42" s="239"/>
      <c r="L42" s="238"/>
      <c r="M42" s="311"/>
      <c r="N42" s="693"/>
    </row>
    <row r="43" spans="1:14" x14ac:dyDescent="0.5">
      <c r="A43" s="211">
        <v>13</v>
      </c>
      <c r="B43" s="229" t="s">
        <v>326</v>
      </c>
      <c r="C43" s="675">
        <v>3500</v>
      </c>
      <c r="D43" s="675">
        <f>+C43</f>
        <v>3500</v>
      </c>
      <c r="E43" s="1183" t="s">
        <v>25</v>
      </c>
      <c r="F43" s="200" t="str">
        <f t="shared" si="2"/>
        <v>ร้าน เอ.โอ.ดี ซัพพลาย,3500 บาท</v>
      </c>
      <c r="G43" s="1219" t="s">
        <v>324</v>
      </c>
      <c r="H43" s="712">
        <v>3500</v>
      </c>
      <c r="I43" s="1268" t="str">
        <f t="shared" si="3"/>
        <v>ร้าน เอ.โอ.ดี ซัพพลาย,3500 บาท</v>
      </c>
      <c r="J43" s="1220" t="s">
        <v>324</v>
      </c>
      <c r="K43" s="62">
        <v>3500</v>
      </c>
      <c r="L43" s="229" t="s">
        <v>28</v>
      </c>
      <c r="M43" s="309" t="s">
        <v>95</v>
      </c>
      <c r="N43" s="691" t="s">
        <v>1390</v>
      </c>
    </row>
    <row r="44" spans="1:14" x14ac:dyDescent="0.5">
      <c r="A44" s="211"/>
      <c r="B44" s="229"/>
      <c r="C44" s="1361"/>
      <c r="D44" s="675"/>
      <c r="E44" s="267"/>
      <c r="F44" s="200"/>
      <c r="G44" s="1222"/>
      <c r="H44" s="722"/>
      <c r="I44" s="1268"/>
      <c r="J44" s="1223"/>
      <c r="K44" s="22"/>
      <c r="L44" s="234"/>
      <c r="M44" s="310"/>
      <c r="N44" s="1300"/>
    </row>
    <row r="45" spans="1:14" s="1331" customFormat="1" x14ac:dyDescent="0.5">
      <c r="A45" s="248"/>
      <c r="B45" s="238"/>
      <c r="C45" s="1372"/>
      <c r="D45" s="678"/>
      <c r="E45" s="272"/>
      <c r="F45" s="217"/>
      <c r="G45" s="1225"/>
      <c r="H45" s="725"/>
      <c r="I45" s="1256"/>
      <c r="J45" s="1226"/>
      <c r="K45" s="239"/>
      <c r="L45" s="238"/>
      <c r="M45" s="311"/>
      <c r="N45" s="693"/>
    </row>
    <row r="46" spans="1:14" x14ac:dyDescent="0.5">
      <c r="A46" s="211">
        <v>14</v>
      </c>
      <c r="B46" s="229" t="s">
        <v>326</v>
      </c>
      <c r="C46" s="675">
        <v>3500</v>
      </c>
      <c r="D46" s="675">
        <f>+C46</f>
        <v>3500</v>
      </c>
      <c r="E46" s="1183" t="s">
        <v>25</v>
      </c>
      <c r="F46" s="200" t="str">
        <f t="shared" si="2"/>
        <v>ร้าน เอ.โอ.ดี ซัพพลาย,3500 บาท</v>
      </c>
      <c r="G46" s="1219" t="s">
        <v>324</v>
      </c>
      <c r="H46" s="712">
        <v>3500</v>
      </c>
      <c r="I46" s="1268" t="str">
        <f t="shared" si="3"/>
        <v>ร้าน เอ.โอ.ดี ซัพพลาย,3500 บาท</v>
      </c>
      <c r="J46" s="1220" t="s">
        <v>324</v>
      </c>
      <c r="K46" s="62">
        <v>3500</v>
      </c>
      <c r="L46" s="229" t="s">
        <v>28</v>
      </c>
      <c r="M46" s="309" t="s">
        <v>95</v>
      </c>
      <c r="N46" s="691" t="s">
        <v>1391</v>
      </c>
    </row>
    <row r="47" spans="1:14" x14ac:dyDescent="0.5">
      <c r="A47" s="211"/>
      <c r="B47" s="229"/>
      <c r="C47" s="1361"/>
      <c r="D47" s="675"/>
      <c r="E47" s="1183"/>
      <c r="F47" s="200"/>
      <c r="G47" s="1219"/>
      <c r="H47" s="722"/>
      <c r="I47" s="1268"/>
      <c r="J47" s="1220"/>
      <c r="K47" s="22"/>
      <c r="L47" s="229"/>
      <c r="M47" s="310"/>
      <c r="N47" s="1300"/>
    </row>
    <row r="48" spans="1:14" s="1331" customFormat="1" x14ac:dyDescent="0.5">
      <c r="A48" s="248"/>
      <c r="B48" s="238"/>
      <c r="C48" s="1372"/>
      <c r="D48" s="678"/>
      <c r="E48" s="272"/>
      <c r="F48" s="217"/>
      <c r="G48" s="1225"/>
      <c r="H48" s="725"/>
      <c r="I48" s="1256"/>
      <c r="J48" s="1226"/>
      <c r="K48" s="239"/>
      <c r="L48" s="238"/>
      <c r="M48" s="311"/>
      <c r="N48" s="693"/>
    </row>
    <row r="49" spans="1:14" x14ac:dyDescent="0.5">
      <c r="A49" s="211">
        <v>15</v>
      </c>
      <c r="B49" s="229" t="s">
        <v>1087</v>
      </c>
      <c r="C49" s="675">
        <v>4000</v>
      </c>
      <c r="D49" s="675">
        <f>+C49</f>
        <v>4000</v>
      </c>
      <c r="E49" s="1183" t="s">
        <v>25</v>
      </c>
      <c r="F49" s="200" t="str">
        <f t="shared" si="2"/>
        <v>ร้าน เอ.โอ.ดี ซัพพลาย,4000 บาท</v>
      </c>
      <c r="G49" s="1219" t="s">
        <v>324</v>
      </c>
      <c r="H49" s="712">
        <v>4000</v>
      </c>
      <c r="I49" s="1268" t="str">
        <f t="shared" si="3"/>
        <v>ร้าน เอ.โอ.ดี ซัพพลาย,4000 บาท</v>
      </c>
      <c r="J49" s="1220" t="s">
        <v>324</v>
      </c>
      <c r="K49" s="62">
        <v>4000</v>
      </c>
      <c r="L49" s="229" t="s">
        <v>28</v>
      </c>
      <c r="M49" s="309" t="s">
        <v>95</v>
      </c>
      <c r="N49" s="691" t="s">
        <v>1392</v>
      </c>
    </row>
    <row r="50" spans="1:14" x14ac:dyDescent="0.5">
      <c r="A50" s="211"/>
      <c r="B50" s="229"/>
      <c r="C50" s="1361"/>
      <c r="D50" s="675"/>
      <c r="E50" s="267"/>
      <c r="F50" s="200"/>
      <c r="G50" s="652"/>
      <c r="H50" s="722"/>
      <c r="I50" s="1268"/>
      <c r="J50" s="1223"/>
      <c r="K50" s="22"/>
      <c r="L50" s="234"/>
      <c r="M50" s="310"/>
      <c r="N50" s="1300"/>
    </row>
    <row r="51" spans="1:14" s="1331" customFormat="1" x14ac:dyDescent="0.5">
      <c r="A51" s="248"/>
      <c r="B51" s="249"/>
      <c r="C51" s="1372"/>
      <c r="D51" s="678"/>
      <c r="E51" s="272"/>
      <c r="F51" s="217"/>
      <c r="G51" s="1228"/>
      <c r="H51" s="725"/>
      <c r="I51" s="1256"/>
      <c r="J51" s="1226"/>
      <c r="K51" s="239"/>
      <c r="L51" s="238"/>
      <c r="M51" s="311"/>
      <c r="N51" s="693"/>
    </row>
    <row r="52" spans="1:14" ht="33.75" customHeight="1" x14ac:dyDescent="0.5">
      <c r="A52" s="211">
        <v>16</v>
      </c>
      <c r="B52" s="229" t="s">
        <v>335</v>
      </c>
      <c r="C52" s="675">
        <v>3745</v>
      </c>
      <c r="D52" s="675">
        <f>+C52</f>
        <v>3745</v>
      </c>
      <c r="E52" s="1183" t="s">
        <v>25</v>
      </c>
      <c r="F52" s="200" t="str">
        <f t="shared" si="2"/>
        <v>บริษัท ธนสรณ์วิศวกรรม จำกัด,3745 บาท</v>
      </c>
      <c r="G52" s="1219" t="s">
        <v>105</v>
      </c>
      <c r="H52" s="712">
        <v>3745</v>
      </c>
      <c r="I52" s="1268" t="str">
        <f t="shared" si="3"/>
        <v>บริษัท ธนสรณ์วิศวกรรม จำกัด,3745 บาท</v>
      </c>
      <c r="J52" s="1220" t="s">
        <v>105</v>
      </c>
      <c r="K52" s="62">
        <v>3745</v>
      </c>
      <c r="L52" s="229" t="s">
        <v>28</v>
      </c>
      <c r="M52" s="309" t="s">
        <v>95</v>
      </c>
      <c r="N52" s="691" t="s">
        <v>1393</v>
      </c>
    </row>
    <row r="53" spans="1:14" x14ac:dyDescent="0.5">
      <c r="A53" s="211"/>
      <c r="B53" s="1230"/>
      <c r="C53" s="1373"/>
      <c r="D53" s="675"/>
      <c r="E53" s="1232"/>
      <c r="F53" s="200"/>
      <c r="G53" s="1233"/>
      <c r="H53" s="1234"/>
      <c r="I53" s="1268"/>
      <c r="J53" s="1235"/>
      <c r="K53" s="1231"/>
      <c r="L53" s="1236"/>
      <c r="M53" s="310"/>
      <c r="N53" s="1301"/>
    </row>
    <row r="54" spans="1:14" s="1331" customFormat="1" x14ac:dyDescent="0.5">
      <c r="A54" s="248"/>
      <c r="B54" s="249"/>
      <c r="C54" s="1372"/>
      <c r="D54" s="678"/>
      <c r="E54" s="272"/>
      <c r="F54" s="217"/>
      <c r="G54" s="1228"/>
      <c r="H54" s="725"/>
      <c r="I54" s="1256"/>
      <c r="J54" s="1226"/>
      <c r="K54" s="239"/>
      <c r="L54" s="238"/>
      <c r="M54" s="311"/>
      <c r="N54" s="693"/>
    </row>
    <row r="55" spans="1:14" x14ac:dyDescent="0.5">
      <c r="A55" s="211">
        <v>17</v>
      </c>
      <c r="B55" s="229" t="s">
        <v>338</v>
      </c>
      <c r="C55" s="675">
        <v>7690</v>
      </c>
      <c r="D55" s="675">
        <f>+C55</f>
        <v>7690</v>
      </c>
      <c r="E55" s="1183" t="s">
        <v>25</v>
      </c>
      <c r="F55" s="200" t="str">
        <f t="shared" si="2"/>
        <v>ร้าน เอ.โอ.ดี ซัพพลาย,7690 บาท</v>
      </c>
      <c r="G55" s="1219" t="s">
        <v>324</v>
      </c>
      <c r="H55" s="712">
        <v>7690</v>
      </c>
      <c r="I55" s="1268" t="str">
        <f t="shared" si="3"/>
        <v>ร้าน เอ.โอ.ดี ซัพพลาย,7690 บาท</v>
      </c>
      <c r="J55" s="1220" t="s">
        <v>324</v>
      </c>
      <c r="K55" s="62">
        <v>7690</v>
      </c>
      <c r="L55" s="229" t="s">
        <v>28</v>
      </c>
      <c r="M55" s="309" t="s">
        <v>95</v>
      </c>
      <c r="N55" s="691" t="s">
        <v>1394</v>
      </c>
    </row>
    <row r="56" spans="1:14" x14ac:dyDescent="0.5">
      <c r="A56" s="211"/>
      <c r="B56" s="247"/>
      <c r="C56" s="1361"/>
      <c r="D56" s="675"/>
      <c r="E56" s="267"/>
      <c r="F56" s="200"/>
      <c r="G56" s="652"/>
      <c r="H56" s="722"/>
      <c r="I56" s="1268"/>
      <c r="J56" s="1223"/>
      <c r="K56" s="22"/>
      <c r="L56" s="234"/>
      <c r="M56" s="310"/>
      <c r="N56" s="1300"/>
    </row>
    <row r="57" spans="1:14" s="1331" customFormat="1" x14ac:dyDescent="0.5">
      <c r="A57" s="248"/>
      <c r="B57" s="1239"/>
      <c r="C57" s="1370"/>
      <c r="D57" s="678"/>
      <c r="E57" s="1241"/>
      <c r="F57" s="217"/>
      <c r="G57" s="1242"/>
      <c r="H57" s="1243"/>
      <c r="I57" s="1256"/>
      <c r="J57" s="1244"/>
      <c r="K57" s="1240"/>
      <c r="L57" s="1245"/>
      <c r="M57" s="311"/>
      <c r="N57" s="1325"/>
    </row>
    <row r="58" spans="1:14" x14ac:dyDescent="0.5">
      <c r="A58" s="211">
        <v>18</v>
      </c>
      <c r="B58" s="229" t="s">
        <v>335</v>
      </c>
      <c r="C58" s="675">
        <v>7490</v>
      </c>
      <c r="D58" s="675">
        <f>+C58</f>
        <v>7490</v>
      </c>
      <c r="E58" s="1183" t="s">
        <v>25</v>
      </c>
      <c r="F58" s="200" t="str">
        <f t="shared" si="2"/>
        <v>บริษัท ธนสรณ์วิศวกรรม จำกัด,7490 บาท</v>
      </c>
      <c r="G58" s="1219" t="s">
        <v>105</v>
      </c>
      <c r="H58" s="712">
        <v>7490</v>
      </c>
      <c r="I58" s="1268" t="str">
        <f t="shared" si="3"/>
        <v>บริษัท ธนสรณ์วิศวกรรม จำกัด,7490 บาท</v>
      </c>
      <c r="J58" s="1220" t="s">
        <v>105</v>
      </c>
      <c r="K58" s="62">
        <v>7490</v>
      </c>
      <c r="L58" s="229" t="s">
        <v>28</v>
      </c>
      <c r="M58" s="309" t="s">
        <v>95</v>
      </c>
      <c r="N58" s="691" t="s">
        <v>1395</v>
      </c>
    </row>
    <row r="59" spans="1:14" x14ac:dyDescent="0.5">
      <c r="A59" s="211"/>
      <c r="B59" s="247"/>
      <c r="C59" s="1361"/>
      <c r="D59" s="675"/>
      <c r="E59" s="267"/>
      <c r="F59" s="200"/>
      <c r="G59" s="652"/>
      <c r="H59" s="722"/>
      <c r="I59" s="1268"/>
      <c r="J59" s="1223"/>
      <c r="K59" s="22"/>
      <c r="L59" s="234"/>
      <c r="M59" s="310"/>
      <c r="N59" s="1300"/>
    </row>
    <row r="60" spans="1:14" s="1331" customFormat="1" x14ac:dyDescent="0.5">
      <c r="A60" s="248"/>
      <c r="B60" s="249"/>
      <c r="C60" s="1372"/>
      <c r="D60" s="678"/>
      <c r="E60" s="272"/>
      <c r="F60" s="217"/>
      <c r="G60" s="1228"/>
      <c r="H60" s="725"/>
      <c r="I60" s="1256"/>
      <c r="J60" s="1226"/>
      <c r="K60" s="239"/>
      <c r="L60" s="238"/>
      <c r="M60" s="311"/>
      <c r="N60" s="693"/>
    </row>
    <row r="61" spans="1:14" x14ac:dyDescent="0.5">
      <c r="A61" s="211">
        <v>19</v>
      </c>
      <c r="B61" s="229" t="s">
        <v>326</v>
      </c>
      <c r="C61" s="675">
        <v>3500</v>
      </c>
      <c r="D61" s="675">
        <f>+C61</f>
        <v>3500</v>
      </c>
      <c r="E61" s="1183" t="s">
        <v>25</v>
      </c>
      <c r="F61" s="200" t="str">
        <f t="shared" si="2"/>
        <v>ร้าน เอ.โอ.ดี ซัพพลาย,3500 บาท</v>
      </c>
      <c r="G61" s="1219" t="s">
        <v>324</v>
      </c>
      <c r="H61" s="712">
        <v>3500</v>
      </c>
      <c r="I61" s="1268" t="str">
        <f t="shared" si="3"/>
        <v>ร้าน เอ.โอ.ดี ซัพพลาย,3500 บาท</v>
      </c>
      <c r="J61" s="1220" t="s">
        <v>324</v>
      </c>
      <c r="K61" s="62">
        <v>3500</v>
      </c>
      <c r="L61" s="229" t="s">
        <v>28</v>
      </c>
      <c r="M61" s="309" t="s">
        <v>95</v>
      </c>
      <c r="N61" s="691" t="s">
        <v>1396</v>
      </c>
    </row>
    <row r="62" spans="1:14" x14ac:dyDescent="0.5">
      <c r="A62" s="211"/>
      <c r="B62" s="247"/>
      <c r="C62" s="1361"/>
      <c r="D62" s="675"/>
      <c r="E62" s="267"/>
      <c r="F62" s="200"/>
      <c r="G62" s="652"/>
      <c r="H62" s="722"/>
      <c r="I62" s="1268"/>
      <c r="J62" s="1223"/>
      <c r="K62" s="22"/>
      <c r="L62" s="234"/>
      <c r="M62" s="310"/>
      <c r="N62" s="1300"/>
    </row>
    <row r="63" spans="1:14" s="1331" customFormat="1" x14ac:dyDescent="0.5">
      <c r="A63" s="248"/>
      <c r="B63" s="249"/>
      <c r="C63" s="1372"/>
      <c r="D63" s="678"/>
      <c r="E63" s="272"/>
      <c r="F63" s="217"/>
      <c r="G63" s="1228"/>
      <c r="H63" s="725"/>
      <c r="I63" s="1256"/>
      <c r="J63" s="1226"/>
      <c r="K63" s="239"/>
      <c r="L63" s="238"/>
      <c r="M63" s="311"/>
      <c r="N63" s="693"/>
    </row>
    <row r="64" spans="1:14" x14ac:dyDescent="0.5">
      <c r="A64" s="211">
        <v>20</v>
      </c>
      <c r="B64" s="229" t="s">
        <v>323</v>
      </c>
      <c r="C64" s="675">
        <v>1400</v>
      </c>
      <c r="D64" s="675">
        <f>+C64</f>
        <v>1400</v>
      </c>
      <c r="E64" s="1183" t="s">
        <v>25</v>
      </c>
      <c r="F64" s="200" t="str">
        <f t="shared" si="2"/>
        <v>ร้าน เอ.โอ.ดี ซัพพลาย,1400 บาท</v>
      </c>
      <c r="G64" s="1219" t="s">
        <v>324</v>
      </c>
      <c r="H64" s="712">
        <v>1400</v>
      </c>
      <c r="I64" s="1268" t="str">
        <f t="shared" si="3"/>
        <v>ร้าน เอ.โอ.ดี ซัพพลาย,1400 บาท</v>
      </c>
      <c r="J64" s="1220" t="s">
        <v>324</v>
      </c>
      <c r="K64" s="62">
        <v>1400</v>
      </c>
      <c r="L64" s="229" t="s">
        <v>28</v>
      </c>
      <c r="M64" s="309" t="s">
        <v>95</v>
      </c>
      <c r="N64" s="691" t="s">
        <v>1397</v>
      </c>
    </row>
    <row r="65" spans="1:14" x14ac:dyDescent="0.5">
      <c r="A65" s="211"/>
      <c r="B65" s="247"/>
      <c r="C65" s="1361"/>
      <c r="D65" s="675"/>
      <c r="E65" s="267"/>
      <c r="F65" s="200"/>
      <c r="G65" s="652"/>
      <c r="H65" s="722"/>
      <c r="I65" s="1268"/>
      <c r="J65" s="1223"/>
      <c r="K65" s="22"/>
      <c r="L65" s="234"/>
      <c r="M65" s="310"/>
      <c r="N65" s="1300"/>
    </row>
    <row r="66" spans="1:14" s="1331" customFormat="1" x14ac:dyDescent="0.5">
      <c r="A66" s="248"/>
      <c r="B66" s="249"/>
      <c r="C66" s="1372"/>
      <c r="D66" s="678"/>
      <c r="E66" s="272"/>
      <c r="F66" s="217"/>
      <c r="G66" s="1228"/>
      <c r="H66" s="725"/>
      <c r="I66" s="1256"/>
      <c r="J66" s="1226"/>
      <c r="K66" s="239"/>
      <c r="L66" s="238"/>
      <c r="M66" s="311"/>
      <c r="N66" s="693"/>
    </row>
    <row r="67" spans="1:14" x14ac:dyDescent="0.5">
      <c r="A67" s="211">
        <v>21</v>
      </c>
      <c r="B67" s="229" t="s">
        <v>335</v>
      </c>
      <c r="C67" s="675">
        <v>8988</v>
      </c>
      <c r="D67" s="675">
        <f>+C67</f>
        <v>8988</v>
      </c>
      <c r="E67" s="1183" t="s">
        <v>25</v>
      </c>
      <c r="F67" s="200" t="str">
        <f t="shared" si="2"/>
        <v>บริษัท ธนสรณ์วิศวกรรม จำกัด,8988 บาท</v>
      </c>
      <c r="G67" s="1219" t="s">
        <v>105</v>
      </c>
      <c r="H67" s="712">
        <v>8988</v>
      </c>
      <c r="I67" s="1268" t="str">
        <f t="shared" si="3"/>
        <v>บริษัท ธนสรณ์วิศวกรรม จำกัด,8988 บาท</v>
      </c>
      <c r="J67" s="1220" t="s">
        <v>105</v>
      </c>
      <c r="K67" s="62">
        <v>8988</v>
      </c>
      <c r="L67" s="229" t="s">
        <v>28</v>
      </c>
      <c r="M67" s="309" t="s">
        <v>95</v>
      </c>
      <c r="N67" s="691" t="s">
        <v>1398</v>
      </c>
    </row>
    <row r="68" spans="1:14" x14ac:dyDescent="0.5">
      <c r="A68" s="211"/>
      <c r="B68" s="247"/>
      <c r="C68" s="1361"/>
      <c r="D68" s="675"/>
      <c r="E68" s="267"/>
      <c r="F68" s="200"/>
      <c r="G68" s="652"/>
      <c r="H68" s="722"/>
      <c r="I68" s="1268"/>
      <c r="J68" s="1223"/>
      <c r="K68" s="22"/>
      <c r="L68" s="234"/>
      <c r="M68" s="310"/>
      <c r="N68" s="1300"/>
    </row>
    <row r="69" spans="1:14" s="1331" customFormat="1" x14ac:dyDescent="0.5">
      <c r="A69" s="248"/>
      <c r="B69" s="249"/>
      <c r="C69" s="1372"/>
      <c r="D69" s="678"/>
      <c r="E69" s="272"/>
      <c r="F69" s="217"/>
      <c r="G69" s="1228"/>
      <c r="H69" s="725"/>
      <c r="I69" s="1256"/>
      <c r="J69" s="1226"/>
      <c r="K69" s="239"/>
      <c r="L69" s="238"/>
      <c r="M69" s="311"/>
      <c r="N69" s="693"/>
    </row>
    <row r="70" spans="1:14" ht="20.25" customHeight="1" x14ac:dyDescent="0.5">
      <c r="A70" s="211">
        <v>22</v>
      </c>
      <c r="B70" s="229" t="s">
        <v>326</v>
      </c>
      <c r="C70" s="675">
        <v>3500</v>
      </c>
      <c r="D70" s="675">
        <f>+C70</f>
        <v>3500</v>
      </c>
      <c r="E70" s="1183" t="s">
        <v>25</v>
      </c>
      <c r="F70" s="200" t="str">
        <f t="shared" si="2"/>
        <v>ร้าน เอ.โอ.ดี ซัพพลาย,3500 บาท</v>
      </c>
      <c r="G70" s="1219" t="s">
        <v>324</v>
      </c>
      <c r="H70" s="712">
        <v>3500</v>
      </c>
      <c r="I70" s="1268" t="str">
        <f t="shared" si="3"/>
        <v>ร้าน เอ.โอ.ดี ซัพพลาย,3500 บาท</v>
      </c>
      <c r="J70" s="1220" t="s">
        <v>324</v>
      </c>
      <c r="K70" s="62">
        <v>3500</v>
      </c>
      <c r="L70" s="229" t="s">
        <v>28</v>
      </c>
      <c r="M70" s="309" t="s">
        <v>95</v>
      </c>
      <c r="N70" s="691" t="s">
        <v>1399</v>
      </c>
    </row>
    <row r="71" spans="1:14" x14ac:dyDescent="0.5">
      <c r="A71" s="211"/>
      <c r="B71" s="247"/>
      <c r="C71" s="1361"/>
      <c r="D71" s="675"/>
      <c r="E71" s="267"/>
      <c r="F71" s="200"/>
      <c r="G71" s="652"/>
      <c r="H71" s="722"/>
      <c r="I71" s="1268"/>
      <c r="J71" s="1223"/>
      <c r="K71" s="22"/>
      <c r="L71" s="234"/>
      <c r="M71" s="310"/>
      <c r="N71" s="1300"/>
    </row>
    <row r="72" spans="1:14" s="1331" customFormat="1" x14ac:dyDescent="0.5">
      <c r="A72" s="248"/>
      <c r="B72" s="249"/>
      <c r="C72" s="1372"/>
      <c r="D72" s="678"/>
      <c r="E72" s="272"/>
      <c r="F72" s="217"/>
      <c r="G72" s="1228"/>
      <c r="H72" s="725"/>
      <c r="I72" s="1256"/>
      <c r="J72" s="1226"/>
      <c r="K72" s="239"/>
      <c r="L72" s="238"/>
      <c r="M72" s="311"/>
      <c r="N72" s="693"/>
    </row>
    <row r="73" spans="1:14" x14ac:dyDescent="0.5">
      <c r="A73" s="211">
        <v>23</v>
      </c>
      <c r="B73" s="229" t="s">
        <v>1400</v>
      </c>
      <c r="C73" s="675">
        <v>3650</v>
      </c>
      <c r="D73" s="675">
        <f>+C73</f>
        <v>3650</v>
      </c>
      <c r="E73" s="1183" t="s">
        <v>25</v>
      </c>
      <c r="F73" s="200" t="str">
        <f t="shared" ref="F73:F135" si="4">+G73&amp;","&amp;H73&amp;" บาท"</f>
        <v>ร้าน เอ.โอ.ดี ซัพพลาย,3650 บาท</v>
      </c>
      <c r="G73" s="1219" t="s">
        <v>324</v>
      </c>
      <c r="H73" s="712">
        <v>3650</v>
      </c>
      <c r="I73" s="1268" t="str">
        <f t="shared" ref="I73:I135" si="5">+J73&amp;","&amp;K73&amp;" บาท"</f>
        <v>ร้าน เอ.โอ.ดี ซัพพลาย,3650 บาท</v>
      </c>
      <c r="J73" s="1220" t="s">
        <v>324</v>
      </c>
      <c r="K73" s="62">
        <v>3650</v>
      </c>
      <c r="L73" s="229" t="s">
        <v>28</v>
      </c>
      <c r="M73" s="309" t="s">
        <v>95</v>
      </c>
      <c r="N73" s="691" t="s">
        <v>1401</v>
      </c>
    </row>
    <row r="74" spans="1:14" x14ac:dyDescent="0.5">
      <c r="A74" s="211"/>
      <c r="B74" s="247"/>
      <c r="C74" s="1361"/>
      <c r="D74" s="675"/>
      <c r="E74" s="267"/>
      <c r="F74" s="200"/>
      <c r="G74" s="652"/>
      <c r="H74" s="722"/>
      <c r="I74" s="1268"/>
      <c r="J74" s="1223"/>
      <c r="K74" s="22"/>
      <c r="L74" s="234"/>
      <c r="M74" s="310"/>
      <c r="N74" s="1300"/>
    </row>
    <row r="75" spans="1:14" s="1331" customFormat="1" x14ac:dyDescent="0.5">
      <c r="A75" s="248"/>
      <c r="B75" s="249"/>
      <c r="C75" s="1372"/>
      <c r="D75" s="678"/>
      <c r="E75" s="272"/>
      <c r="F75" s="217"/>
      <c r="G75" s="1228"/>
      <c r="H75" s="725"/>
      <c r="I75" s="1256"/>
      <c r="J75" s="1226"/>
      <c r="K75" s="239"/>
      <c r="L75" s="238"/>
      <c r="M75" s="311"/>
      <c r="N75" s="693"/>
    </row>
    <row r="76" spans="1:14" x14ac:dyDescent="0.5">
      <c r="A76" s="211">
        <v>24</v>
      </c>
      <c r="B76" s="229" t="s">
        <v>326</v>
      </c>
      <c r="C76" s="675">
        <v>3100</v>
      </c>
      <c r="D76" s="675">
        <f>+C76</f>
        <v>3100</v>
      </c>
      <c r="E76" s="1183" t="s">
        <v>25</v>
      </c>
      <c r="F76" s="200" t="str">
        <f t="shared" si="4"/>
        <v>ร้าน เอ.โอ.ดี ซัพพลาย,3100 บาท</v>
      </c>
      <c r="G76" s="1219" t="s">
        <v>324</v>
      </c>
      <c r="H76" s="712">
        <v>3100</v>
      </c>
      <c r="I76" s="1268" t="str">
        <f t="shared" si="5"/>
        <v>ร้าน เอ.โอ.ดี ซัพพลาย,3100 บาท</v>
      </c>
      <c r="J76" s="1220" t="s">
        <v>324</v>
      </c>
      <c r="K76" s="62">
        <v>3100</v>
      </c>
      <c r="L76" s="229" t="s">
        <v>28</v>
      </c>
      <c r="M76" s="309" t="s">
        <v>95</v>
      </c>
      <c r="N76" s="691" t="s">
        <v>1402</v>
      </c>
    </row>
    <row r="77" spans="1:14" x14ac:dyDescent="0.5">
      <c r="A77" s="211"/>
      <c r="B77" s="247"/>
      <c r="C77" s="1361"/>
      <c r="D77" s="675"/>
      <c r="E77" s="267"/>
      <c r="F77" s="200"/>
      <c r="G77" s="652"/>
      <c r="H77" s="722"/>
      <c r="I77" s="1268"/>
      <c r="J77" s="1223"/>
      <c r="K77" s="22"/>
      <c r="L77" s="234"/>
      <c r="M77" s="310"/>
      <c r="N77" s="1300"/>
    </row>
    <row r="78" spans="1:14" s="1331" customFormat="1" x14ac:dyDescent="0.5">
      <c r="A78" s="248"/>
      <c r="B78" s="249"/>
      <c r="C78" s="1372"/>
      <c r="D78" s="678"/>
      <c r="E78" s="272"/>
      <c r="F78" s="217"/>
      <c r="G78" s="1228"/>
      <c r="H78" s="725"/>
      <c r="I78" s="1256"/>
      <c r="J78" s="1226"/>
      <c r="K78" s="239"/>
      <c r="L78" s="238"/>
      <c r="M78" s="311"/>
      <c r="N78" s="693"/>
    </row>
    <row r="79" spans="1:14" x14ac:dyDescent="0.5">
      <c r="A79" s="211">
        <v>25</v>
      </c>
      <c r="B79" s="229" t="s">
        <v>1403</v>
      </c>
      <c r="C79" s="675">
        <v>3500</v>
      </c>
      <c r="D79" s="675">
        <f>+C79</f>
        <v>3500</v>
      </c>
      <c r="E79" s="1183" t="s">
        <v>25</v>
      </c>
      <c r="F79" s="200" t="str">
        <f t="shared" si="4"/>
        <v>ร้าน เอ.โอ.ดี ซัพพลาย,3500 บาท</v>
      </c>
      <c r="G79" s="1219" t="s">
        <v>324</v>
      </c>
      <c r="H79" s="712">
        <v>3500</v>
      </c>
      <c r="I79" s="1268" t="str">
        <f t="shared" si="5"/>
        <v>ร้าน เอ.โอ.ดี ซัพพลาย,3500 บาท</v>
      </c>
      <c r="J79" s="1220" t="s">
        <v>324</v>
      </c>
      <c r="K79" s="62">
        <v>3500</v>
      </c>
      <c r="L79" s="229" t="s">
        <v>28</v>
      </c>
      <c r="M79" s="309" t="s">
        <v>95</v>
      </c>
      <c r="N79" s="691" t="s">
        <v>1404</v>
      </c>
    </row>
    <row r="80" spans="1:14" x14ac:dyDescent="0.5">
      <c r="A80" s="211"/>
      <c r="B80" s="247" t="s">
        <v>504</v>
      </c>
      <c r="C80" s="1361"/>
      <c r="D80" s="675"/>
      <c r="E80" s="267"/>
      <c r="F80" s="200"/>
      <c r="G80" s="652"/>
      <c r="H80" s="722"/>
      <c r="I80" s="1268"/>
      <c r="J80" s="1223"/>
      <c r="K80" s="22"/>
      <c r="L80" s="234"/>
      <c r="M80" s="310"/>
      <c r="N80" s="1300"/>
    </row>
    <row r="81" spans="1:14" s="1331" customFormat="1" x14ac:dyDescent="0.5">
      <c r="A81" s="248"/>
      <c r="B81" s="249"/>
      <c r="C81" s="1372"/>
      <c r="D81" s="678"/>
      <c r="E81" s="272"/>
      <c r="F81" s="217"/>
      <c r="G81" s="1228"/>
      <c r="H81" s="725"/>
      <c r="I81" s="1256"/>
      <c r="J81" s="1226"/>
      <c r="K81" s="239"/>
      <c r="L81" s="238"/>
      <c r="M81" s="311"/>
      <c r="N81" s="693"/>
    </row>
    <row r="82" spans="1:14" s="1331" customFormat="1" ht="40.5" x14ac:dyDescent="0.5">
      <c r="A82" s="217">
        <v>26</v>
      </c>
      <c r="B82" s="218" t="s">
        <v>1405</v>
      </c>
      <c r="C82" s="1367">
        <v>8400</v>
      </c>
      <c r="D82" s="678">
        <f>+C82</f>
        <v>8400</v>
      </c>
      <c r="E82" s="1374" t="s">
        <v>25</v>
      </c>
      <c r="F82" s="217" t="str">
        <f t="shared" si="4"/>
        <v>ห้างหุ้นส่วนจำกัด เดอะ สกาย ซิสเต็มส์,8346 บาท</v>
      </c>
      <c r="G82" s="1193" t="s">
        <v>135</v>
      </c>
      <c r="H82" s="1375">
        <v>8346</v>
      </c>
      <c r="I82" s="1256" t="str">
        <f t="shared" si="5"/>
        <v>ห้างหุ้นส่วนจำกัด เดอะ สกาย ซิสเต็มส์,8346 บาท</v>
      </c>
      <c r="J82" s="1376" t="s">
        <v>135</v>
      </c>
      <c r="K82" s="1216">
        <v>8346</v>
      </c>
      <c r="L82" s="218" t="s">
        <v>983</v>
      </c>
      <c r="M82" s="118" t="s">
        <v>95</v>
      </c>
      <c r="N82" s="217" t="s">
        <v>1406</v>
      </c>
    </row>
    <row r="83" spans="1:14" s="1331" customFormat="1" ht="40.5" x14ac:dyDescent="0.5">
      <c r="A83" s="217">
        <v>27</v>
      </c>
      <c r="B83" s="218" t="s">
        <v>1407</v>
      </c>
      <c r="C83" s="1367">
        <v>35400</v>
      </c>
      <c r="D83" s="678">
        <f>+C83</f>
        <v>35400</v>
      </c>
      <c r="E83" s="1374" t="s">
        <v>25</v>
      </c>
      <c r="F83" s="217" t="str">
        <f t="shared" si="4"/>
        <v>ร้านเอนกสเตชั่นเนอรี่,35377.41 บาท</v>
      </c>
      <c r="G83" s="1193" t="s">
        <v>98</v>
      </c>
      <c r="H83" s="1375">
        <v>35377.410000000003</v>
      </c>
      <c r="I83" s="1256" t="str">
        <f t="shared" si="5"/>
        <v>ร้านเอนกสเตชั่นเนอรี่,35377.41 บาท</v>
      </c>
      <c r="J83" s="1376" t="s">
        <v>98</v>
      </c>
      <c r="K83" s="1216">
        <v>35377.410000000003</v>
      </c>
      <c r="L83" s="218" t="s">
        <v>983</v>
      </c>
      <c r="M83" s="118" t="s">
        <v>95</v>
      </c>
      <c r="N83" s="217" t="s">
        <v>1408</v>
      </c>
    </row>
    <row r="84" spans="1:14" s="1331" customFormat="1" ht="40.5" x14ac:dyDescent="0.5">
      <c r="A84" s="217">
        <v>28</v>
      </c>
      <c r="B84" s="218" t="s">
        <v>1409</v>
      </c>
      <c r="C84" s="1367">
        <v>600</v>
      </c>
      <c r="D84" s="678">
        <f>+C84</f>
        <v>600</v>
      </c>
      <c r="E84" s="1374" t="s">
        <v>25</v>
      </c>
      <c r="F84" s="217" t="str">
        <f t="shared" si="4"/>
        <v>ร้าน เอ.โอ.ดี. ซัพพลาย ,525 บาท</v>
      </c>
      <c r="G84" s="1193" t="s">
        <v>1410</v>
      </c>
      <c r="H84" s="1375">
        <v>525</v>
      </c>
      <c r="I84" s="1256" t="str">
        <f t="shared" si="5"/>
        <v>ร้าน เอ.โอ.ดี. ซัพพลาย โดย,525 บาท</v>
      </c>
      <c r="J84" s="1376" t="s">
        <v>1411</v>
      </c>
      <c r="K84" s="1216">
        <v>525</v>
      </c>
      <c r="L84" s="218" t="s">
        <v>983</v>
      </c>
      <c r="M84" s="118" t="s">
        <v>95</v>
      </c>
      <c r="N84" s="217" t="s">
        <v>1412</v>
      </c>
    </row>
    <row r="85" spans="1:14" s="1331" customFormat="1" ht="40.5" x14ac:dyDescent="0.5">
      <c r="A85" s="217">
        <v>29</v>
      </c>
      <c r="B85" s="218" t="s">
        <v>1413</v>
      </c>
      <c r="C85" s="1367">
        <v>14500</v>
      </c>
      <c r="D85" s="678">
        <f>+C85</f>
        <v>14500</v>
      </c>
      <c r="E85" s="1374" t="s">
        <v>25</v>
      </c>
      <c r="F85" s="217" t="str">
        <f t="shared" si="4"/>
        <v>ร้านอาทรพาณิชย์,14445 บาท</v>
      </c>
      <c r="G85" s="1193" t="s">
        <v>93</v>
      </c>
      <c r="H85" s="1375">
        <v>14445</v>
      </c>
      <c r="I85" s="1256" t="str">
        <f t="shared" si="5"/>
        <v>ร้านอาทรพาณิชย์,14445 บาท</v>
      </c>
      <c r="J85" s="1376" t="s">
        <v>93</v>
      </c>
      <c r="K85" s="1216">
        <v>14445</v>
      </c>
      <c r="L85" s="218" t="s">
        <v>1414</v>
      </c>
      <c r="M85" s="118" t="s">
        <v>95</v>
      </c>
      <c r="N85" s="217" t="s">
        <v>1415</v>
      </c>
    </row>
    <row r="86" spans="1:14" ht="120" customHeight="1" x14ac:dyDescent="0.5">
      <c r="A86" s="200">
        <v>30</v>
      </c>
      <c r="B86" s="210" t="s">
        <v>1416</v>
      </c>
      <c r="C86" s="688">
        <v>30000</v>
      </c>
      <c r="D86" s="675">
        <f>+C86</f>
        <v>30000</v>
      </c>
      <c r="E86" s="1377" t="s">
        <v>25</v>
      </c>
      <c r="F86" s="200" t="str">
        <f t="shared" si="4"/>
        <v>บริษัท ภริตา อินเตอร์ จำกัด,18000 บาท</v>
      </c>
      <c r="G86" s="1200" t="s">
        <v>1417</v>
      </c>
      <c r="H86" s="1378">
        <v>18000</v>
      </c>
      <c r="I86" s="1268" t="str">
        <f t="shared" si="5"/>
        <v>บริษัท ภริตา อินเตอร์ จำกัด,18000 บาท</v>
      </c>
      <c r="J86" s="1379" t="s">
        <v>1417</v>
      </c>
      <c r="K86" s="1380">
        <v>18000</v>
      </c>
      <c r="L86" s="210" t="s">
        <v>1414</v>
      </c>
      <c r="M86" s="309" t="s">
        <v>95</v>
      </c>
      <c r="N86" s="200" t="s">
        <v>1418</v>
      </c>
    </row>
    <row r="87" spans="1:14" s="1331" customFormat="1" x14ac:dyDescent="0.5">
      <c r="A87" s="217"/>
      <c r="B87" s="218"/>
      <c r="C87" s="1367"/>
      <c r="D87" s="678"/>
      <c r="E87" s="1374"/>
      <c r="F87" s="217" t="str">
        <f t="shared" si="4"/>
        <v>ร้านเอนกสเตชั่นเนอรี่,5617.5 บาท</v>
      </c>
      <c r="G87" s="1155" t="s">
        <v>98</v>
      </c>
      <c r="H87" s="1375">
        <v>5617.5</v>
      </c>
      <c r="I87" s="1256" t="str">
        <f t="shared" si="5"/>
        <v>ร้านเอนกสเตชั่นเนอรี่,5617.5 บาท</v>
      </c>
      <c r="J87" s="1158" t="s">
        <v>98</v>
      </c>
      <c r="K87" s="1216">
        <v>5617.5</v>
      </c>
      <c r="L87" s="218"/>
      <c r="M87" s="311"/>
      <c r="N87" s="218"/>
    </row>
    <row r="88" spans="1:14" s="1331" customFormat="1" ht="40.5" x14ac:dyDescent="0.5">
      <c r="A88" s="217">
        <v>31</v>
      </c>
      <c r="B88" s="218" t="s">
        <v>1419</v>
      </c>
      <c r="C88" s="1367">
        <v>40000</v>
      </c>
      <c r="D88" s="678">
        <f t="shared" ref="D88:D135" si="6">+C88</f>
        <v>40000</v>
      </c>
      <c r="E88" s="1374" t="s">
        <v>25</v>
      </c>
      <c r="F88" s="217" t="str">
        <f t="shared" si="4"/>
        <v>ร้านโปโล ซุปเปอร์ทีน,40000 บาท</v>
      </c>
      <c r="G88" s="1193" t="s">
        <v>1420</v>
      </c>
      <c r="H88" s="1375">
        <v>40000</v>
      </c>
      <c r="I88" s="1256" t="str">
        <f t="shared" si="5"/>
        <v>ร้านโปโล ซุปเปอร์ทีน,40000 บาท</v>
      </c>
      <c r="J88" s="1376" t="s">
        <v>1420</v>
      </c>
      <c r="K88" s="1216">
        <v>40000</v>
      </c>
      <c r="L88" s="218" t="s">
        <v>983</v>
      </c>
      <c r="M88" s="118" t="s">
        <v>95</v>
      </c>
      <c r="N88" s="217" t="s">
        <v>1421</v>
      </c>
    </row>
    <row r="89" spans="1:14" s="1331" customFormat="1" ht="40.5" x14ac:dyDescent="0.5">
      <c r="A89" s="217">
        <v>32</v>
      </c>
      <c r="B89" s="218" t="s">
        <v>1422</v>
      </c>
      <c r="C89" s="1367">
        <v>5600</v>
      </c>
      <c r="D89" s="678">
        <f t="shared" si="6"/>
        <v>5600</v>
      </c>
      <c r="E89" s="1374" t="s">
        <v>25</v>
      </c>
      <c r="F89" s="217" t="str">
        <f t="shared" si="4"/>
        <v>ร้าน เจ.เอ็น.พี. กรุ๊ป,5600 บาท</v>
      </c>
      <c r="G89" s="1193" t="s">
        <v>664</v>
      </c>
      <c r="H89" s="1375">
        <v>5600</v>
      </c>
      <c r="I89" s="1256" t="str">
        <f t="shared" si="5"/>
        <v>ร้าน เจ.เอ็น.พี. กรุ๊ป,5600 บาท</v>
      </c>
      <c r="J89" s="1376" t="s">
        <v>664</v>
      </c>
      <c r="K89" s="1216">
        <v>5600</v>
      </c>
      <c r="L89" s="218" t="s">
        <v>983</v>
      </c>
      <c r="M89" s="118" t="s">
        <v>95</v>
      </c>
      <c r="N89" s="217" t="s">
        <v>1423</v>
      </c>
    </row>
    <row r="90" spans="1:14" s="1331" customFormat="1" ht="40.5" x14ac:dyDescent="0.5">
      <c r="A90" s="217">
        <v>33</v>
      </c>
      <c r="B90" s="218" t="s">
        <v>1424</v>
      </c>
      <c r="C90" s="1367">
        <v>11900</v>
      </c>
      <c r="D90" s="678">
        <f t="shared" si="6"/>
        <v>11900</v>
      </c>
      <c r="E90" s="1374" t="s">
        <v>25</v>
      </c>
      <c r="F90" s="217" t="str">
        <f t="shared" si="4"/>
        <v>ร้านเอนกสเตชั่นเนอรี่,11459.9 บาท</v>
      </c>
      <c r="G90" s="1193" t="s">
        <v>98</v>
      </c>
      <c r="H90" s="1375">
        <v>11459.9</v>
      </c>
      <c r="I90" s="1256" t="str">
        <f t="shared" si="5"/>
        <v>ร้านเอนกสเตชั่นเนอรี่,11459.9 บาท</v>
      </c>
      <c r="J90" s="1376" t="s">
        <v>98</v>
      </c>
      <c r="K90" s="1216">
        <v>11459.9</v>
      </c>
      <c r="L90" s="218" t="s">
        <v>983</v>
      </c>
      <c r="M90" s="118" t="s">
        <v>95</v>
      </c>
      <c r="N90" s="217" t="s">
        <v>1425</v>
      </c>
    </row>
    <row r="91" spans="1:14" s="1331" customFormat="1" ht="40.5" x14ac:dyDescent="0.5">
      <c r="A91" s="217">
        <v>34</v>
      </c>
      <c r="B91" s="218" t="s">
        <v>1426</v>
      </c>
      <c r="C91" s="1367">
        <v>8800</v>
      </c>
      <c r="D91" s="678">
        <f t="shared" si="6"/>
        <v>8800</v>
      </c>
      <c r="E91" s="1374" t="s">
        <v>25</v>
      </c>
      <c r="F91" s="217" t="str">
        <f t="shared" si="4"/>
        <v>บริษัท จัสมีน จีนิค จำกัด,8800 บาท</v>
      </c>
      <c r="G91" s="1155" t="s">
        <v>1427</v>
      </c>
      <c r="H91" s="1375">
        <v>8800</v>
      </c>
      <c r="I91" s="1256" t="str">
        <f t="shared" si="5"/>
        <v>บริษัท จัสมีน จีนิค จำกัด,8800 บาท</v>
      </c>
      <c r="J91" s="1158" t="s">
        <v>1427</v>
      </c>
      <c r="K91" s="1216">
        <v>8800</v>
      </c>
      <c r="L91" s="218" t="s">
        <v>983</v>
      </c>
      <c r="M91" s="118" t="s">
        <v>95</v>
      </c>
      <c r="N91" s="217" t="s">
        <v>1428</v>
      </c>
    </row>
    <row r="92" spans="1:14" s="1331" customFormat="1" ht="40.5" x14ac:dyDescent="0.5">
      <c r="A92" s="217">
        <v>35</v>
      </c>
      <c r="B92" s="218" t="s">
        <v>1429</v>
      </c>
      <c r="C92" s="1367">
        <v>6900</v>
      </c>
      <c r="D92" s="678">
        <f t="shared" si="6"/>
        <v>6900</v>
      </c>
      <c r="E92" s="1374" t="s">
        <v>25</v>
      </c>
      <c r="F92" s="217" t="str">
        <f t="shared" si="4"/>
        <v>ห้างหุ้นส่วนจำกัด เดอะ สกาย ซิสเต็มส์,6848 บาท</v>
      </c>
      <c r="G92" s="1193" t="s">
        <v>135</v>
      </c>
      <c r="H92" s="1375">
        <v>6848</v>
      </c>
      <c r="I92" s="1256" t="str">
        <f t="shared" si="5"/>
        <v>ห้างหุ้นส่วนจำกัด เดอะ สกาย ซิสเต็มส์,6848 บาท</v>
      </c>
      <c r="J92" s="1376" t="s">
        <v>135</v>
      </c>
      <c r="K92" s="1216">
        <v>6848</v>
      </c>
      <c r="L92" s="218" t="s">
        <v>983</v>
      </c>
      <c r="M92" s="118" t="s">
        <v>95</v>
      </c>
      <c r="N92" s="217" t="s">
        <v>1430</v>
      </c>
    </row>
    <row r="93" spans="1:14" s="1331" customFormat="1" ht="40.5" x14ac:dyDescent="0.5">
      <c r="A93" s="217">
        <v>36</v>
      </c>
      <c r="B93" s="218" t="s">
        <v>1431</v>
      </c>
      <c r="C93" s="1367">
        <v>1500</v>
      </c>
      <c r="D93" s="678">
        <f t="shared" si="6"/>
        <v>1500</v>
      </c>
      <c r="E93" s="1374" t="s">
        <v>25</v>
      </c>
      <c r="F93" s="217" t="str">
        <f t="shared" si="4"/>
        <v>ร้านเอนกสเตชั่นเนอรี่,1433.8 บาท</v>
      </c>
      <c r="G93" s="1193" t="s">
        <v>98</v>
      </c>
      <c r="H93" s="1375">
        <v>1433.8</v>
      </c>
      <c r="I93" s="1256" t="str">
        <f t="shared" si="5"/>
        <v>ร้านเอนกสเตชั่นเนอรี่,1433.8 บาท</v>
      </c>
      <c r="J93" s="1376" t="s">
        <v>98</v>
      </c>
      <c r="K93" s="1216">
        <v>1433.8</v>
      </c>
      <c r="L93" s="218" t="s">
        <v>983</v>
      </c>
      <c r="M93" s="118" t="s">
        <v>95</v>
      </c>
      <c r="N93" s="217" t="s">
        <v>1432</v>
      </c>
    </row>
    <row r="94" spans="1:14" ht="40.5" x14ac:dyDescent="0.5">
      <c r="A94" s="217">
        <v>37</v>
      </c>
      <c r="B94" s="210" t="s">
        <v>1433</v>
      </c>
      <c r="C94" s="688">
        <v>13300</v>
      </c>
      <c r="D94" s="675">
        <f t="shared" si="6"/>
        <v>13300</v>
      </c>
      <c r="E94" s="1377" t="s">
        <v>25</v>
      </c>
      <c r="F94" s="200" t="str">
        <f t="shared" si="4"/>
        <v>ร้าน เจ.เอ็น.พี. กรุ๊ป,8400 บาท</v>
      </c>
      <c r="G94" s="1167" t="s">
        <v>664</v>
      </c>
      <c r="H94" s="1378">
        <v>8400</v>
      </c>
      <c r="I94" s="1268" t="str">
        <f t="shared" si="5"/>
        <v>ร้าน เจ.เอ็น.พี. กรุ๊ป,8400 บาท</v>
      </c>
      <c r="J94" s="1169" t="s">
        <v>664</v>
      </c>
      <c r="K94" s="1380">
        <v>8400</v>
      </c>
      <c r="L94" s="210" t="s">
        <v>983</v>
      </c>
      <c r="M94" s="118" t="s">
        <v>95</v>
      </c>
      <c r="N94" s="200" t="s">
        <v>1434</v>
      </c>
    </row>
    <row r="95" spans="1:14" s="1331" customFormat="1" x14ac:dyDescent="0.5">
      <c r="A95" s="217"/>
      <c r="B95" s="218"/>
      <c r="C95" s="1367"/>
      <c r="D95" s="678"/>
      <c r="E95" s="1374"/>
      <c r="F95" s="217" t="str">
        <f t="shared" si="4"/>
        <v>ร้าน เอ.โอ.ดี. ซัพพลาย ,4890 บาท</v>
      </c>
      <c r="G95" s="1155" t="s">
        <v>1410</v>
      </c>
      <c r="H95" s="1375">
        <v>4890</v>
      </c>
      <c r="I95" s="1256" t="str">
        <f t="shared" si="5"/>
        <v>ร้าน เอ.โอ.ดี. ซัพพลาย ,4890 บาท</v>
      </c>
      <c r="J95" s="1158" t="s">
        <v>1410</v>
      </c>
      <c r="K95" s="1216">
        <v>4890</v>
      </c>
      <c r="L95" s="218"/>
      <c r="M95" s="218"/>
      <c r="N95" s="218"/>
    </row>
    <row r="96" spans="1:14" s="1331" customFormat="1" ht="40.5" x14ac:dyDescent="0.5">
      <c r="A96" s="217">
        <v>38</v>
      </c>
      <c r="B96" s="218" t="s">
        <v>1435</v>
      </c>
      <c r="C96" s="1367">
        <v>4200</v>
      </c>
      <c r="D96" s="678">
        <f t="shared" si="6"/>
        <v>4200</v>
      </c>
      <c r="E96" s="1374" t="s">
        <v>25</v>
      </c>
      <c r="F96" s="217" t="str">
        <f t="shared" si="4"/>
        <v>ร้านเอนกสเตชั่นเนอรี่,4183.7 บาท</v>
      </c>
      <c r="G96" s="1193" t="s">
        <v>98</v>
      </c>
      <c r="H96" s="1375">
        <v>4183.7</v>
      </c>
      <c r="I96" s="1256" t="str">
        <f t="shared" si="5"/>
        <v>ร้านเอนกสเตชั่นเนอรี่,4183.7 บาท</v>
      </c>
      <c r="J96" s="1376" t="s">
        <v>98</v>
      </c>
      <c r="K96" s="1216">
        <v>4183.7</v>
      </c>
      <c r="L96" s="218" t="s">
        <v>983</v>
      </c>
      <c r="M96" s="118" t="s">
        <v>95</v>
      </c>
      <c r="N96" s="217" t="s">
        <v>1436</v>
      </c>
    </row>
    <row r="97" spans="1:14" s="1331" customFormat="1" ht="40.5" x14ac:dyDescent="0.5">
      <c r="A97" s="217">
        <v>39</v>
      </c>
      <c r="B97" s="218" t="s">
        <v>1437</v>
      </c>
      <c r="C97" s="1367">
        <v>1500</v>
      </c>
      <c r="D97" s="678">
        <f t="shared" si="6"/>
        <v>1500</v>
      </c>
      <c r="E97" s="1374" t="s">
        <v>25</v>
      </c>
      <c r="F97" s="217" t="str">
        <f t="shared" si="4"/>
        <v>ร้านเอนกสเตชั่นเนอรี่,1487.3 บาท</v>
      </c>
      <c r="G97" s="1193" t="s">
        <v>98</v>
      </c>
      <c r="H97" s="1375">
        <v>1487.3</v>
      </c>
      <c r="I97" s="1256" t="str">
        <f t="shared" si="5"/>
        <v>ร้านเอนกสเตชั่นเนอรี่,1487.3 บาท</v>
      </c>
      <c r="J97" s="1376" t="s">
        <v>98</v>
      </c>
      <c r="K97" s="1216">
        <v>1487.3</v>
      </c>
      <c r="L97" s="218" t="s">
        <v>983</v>
      </c>
      <c r="M97" s="118" t="s">
        <v>95</v>
      </c>
      <c r="N97" s="217" t="s">
        <v>1438</v>
      </c>
    </row>
    <row r="98" spans="1:14" s="1331" customFormat="1" ht="40.5" x14ac:dyDescent="0.5">
      <c r="A98" s="217">
        <v>40</v>
      </c>
      <c r="B98" s="218" t="s">
        <v>1439</v>
      </c>
      <c r="C98" s="1367">
        <v>2000</v>
      </c>
      <c r="D98" s="678">
        <f t="shared" si="6"/>
        <v>2000</v>
      </c>
      <c r="E98" s="1374" t="s">
        <v>25</v>
      </c>
      <c r="F98" s="217" t="str">
        <f t="shared" si="4"/>
        <v>ร้านดอกไม้คุณเพ็ญ,2000 บาท</v>
      </c>
      <c r="G98" s="1193" t="s">
        <v>1440</v>
      </c>
      <c r="H98" s="1375">
        <v>2000</v>
      </c>
      <c r="I98" s="1256" t="str">
        <f t="shared" si="5"/>
        <v>ร้านดอกไม้คุณเพ็ญ,2000 บาท</v>
      </c>
      <c r="J98" s="1376" t="s">
        <v>1440</v>
      </c>
      <c r="K98" s="1216">
        <v>2000</v>
      </c>
      <c r="L98" s="218" t="s">
        <v>983</v>
      </c>
      <c r="M98" s="118" t="s">
        <v>95</v>
      </c>
      <c r="N98" s="217" t="s">
        <v>1441</v>
      </c>
    </row>
    <row r="99" spans="1:14" s="1331" customFormat="1" x14ac:dyDescent="0.5">
      <c r="A99" s="217">
        <v>41</v>
      </c>
      <c r="B99" s="218" t="s">
        <v>1442</v>
      </c>
      <c r="C99" s="1367">
        <v>64450</v>
      </c>
      <c r="D99" s="678">
        <f t="shared" si="6"/>
        <v>64450</v>
      </c>
      <c r="E99" s="1374" t="s">
        <v>25</v>
      </c>
      <c r="F99" s="217" t="str">
        <f t="shared" si="4"/>
        <v>ห้างหุ้นส่วนจำกัด เดอะ สกาย ซิสเต็มส์,64450 บาท</v>
      </c>
      <c r="G99" s="1155" t="s">
        <v>135</v>
      </c>
      <c r="H99" s="1375">
        <v>64450</v>
      </c>
      <c r="I99" s="1256" t="str">
        <f t="shared" si="5"/>
        <v>ห้างหุ้นส่วนจำกัด เดอะ สกาย ซิสเต็มส์,64450 บาท</v>
      </c>
      <c r="J99" s="1158" t="s">
        <v>135</v>
      </c>
      <c r="K99" s="1216">
        <v>64450</v>
      </c>
      <c r="L99" s="218" t="s">
        <v>983</v>
      </c>
      <c r="M99" s="118" t="str">
        <f>+N99</f>
        <v>ใบสั่งซื้อ11/2568 ลว. 1 กค.68</v>
      </c>
      <c r="N99" s="217" t="s">
        <v>1443</v>
      </c>
    </row>
    <row r="100" spans="1:14" s="1331" customFormat="1" x14ac:dyDescent="0.5">
      <c r="A100" s="217">
        <v>42</v>
      </c>
      <c r="B100" s="218" t="s">
        <v>1444</v>
      </c>
      <c r="C100" s="1367">
        <v>150000</v>
      </c>
      <c r="D100" s="678">
        <f t="shared" si="6"/>
        <v>150000</v>
      </c>
      <c r="E100" s="1374" t="s">
        <v>25</v>
      </c>
      <c r="F100" s="217" t="str">
        <f t="shared" si="4"/>
        <v>ห้างหุ้นส่วนจำกัด เดอะ สกาย ซิสเต็มส์,150000 บาท</v>
      </c>
      <c r="G100" s="1193" t="s">
        <v>135</v>
      </c>
      <c r="H100" s="1375">
        <v>150000</v>
      </c>
      <c r="I100" s="1256" t="str">
        <f t="shared" si="5"/>
        <v>ห้างหุ้นส่วนจำกัด เดอะ สกาย ซิสเต็มส์,150000 บาท</v>
      </c>
      <c r="J100" s="1376" t="s">
        <v>135</v>
      </c>
      <c r="K100" s="1216">
        <v>150000</v>
      </c>
      <c r="L100" s="218" t="s">
        <v>983</v>
      </c>
      <c r="M100" s="118" t="str">
        <f>+N100</f>
        <v>ใบสั่งซื้อ12/2568 ลว. 1 กค.68</v>
      </c>
      <c r="N100" s="217" t="s">
        <v>1445</v>
      </c>
    </row>
    <row r="101" spans="1:14" s="1331" customFormat="1" ht="40.5" x14ac:dyDescent="0.5">
      <c r="A101" s="217">
        <v>43</v>
      </c>
      <c r="B101" s="218" t="s">
        <v>1446</v>
      </c>
      <c r="C101" s="1367">
        <v>89700</v>
      </c>
      <c r="D101" s="678">
        <f t="shared" si="6"/>
        <v>89700</v>
      </c>
      <c r="E101" s="1374" t="s">
        <v>25</v>
      </c>
      <c r="F101" s="217" t="str">
        <f t="shared" si="4"/>
        <v>ห้างหุ้นส่วนจำกัด เดอะ สกาย ซิสเต็มส์,89644.6 บาท</v>
      </c>
      <c r="G101" s="1193" t="s">
        <v>135</v>
      </c>
      <c r="H101" s="1375">
        <v>89644.6</v>
      </c>
      <c r="I101" s="1256" t="str">
        <f t="shared" si="5"/>
        <v>ห้างหุ้นส่วนจำกัด เดอะ สกาย ซิสเต็มส์,89644.6 บาท</v>
      </c>
      <c r="J101" s="1376" t="s">
        <v>135</v>
      </c>
      <c r="K101" s="1216">
        <v>89644.6</v>
      </c>
      <c r="L101" s="218" t="s">
        <v>983</v>
      </c>
      <c r="M101" s="118" t="s">
        <v>95</v>
      </c>
      <c r="N101" s="217" t="s">
        <v>1447</v>
      </c>
    </row>
    <row r="102" spans="1:14" s="1331" customFormat="1" ht="40.5" x14ac:dyDescent="0.5">
      <c r="A102" s="217">
        <v>44</v>
      </c>
      <c r="B102" s="218" t="s">
        <v>1448</v>
      </c>
      <c r="C102" s="1367">
        <v>700</v>
      </c>
      <c r="D102" s="678">
        <f t="shared" si="6"/>
        <v>700</v>
      </c>
      <c r="E102" s="1374" t="s">
        <v>25</v>
      </c>
      <c r="F102" s="217" t="str">
        <f t="shared" si="4"/>
        <v>ร้านเอนกสเตชั่นเนอรี่,609.9 บาท</v>
      </c>
      <c r="G102" s="1193" t="s">
        <v>98</v>
      </c>
      <c r="H102" s="1375">
        <v>609.9</v>
      </c>
      <c r="I102" s="1256" t="str">
        <f t="shared" si="5"/>
        <v>ร้านเอนกสเตชั่นเนอรี่,609.9 บาท</v>
      </c>
      <c r="J102" s="1376" t="s">
        <v>98</v>
      </c>
      <c r="K102" s="1216">
        <v>609.9</v>
      </c>
      <c r="L102" s="218" t="s">
        <v>983</v>
      </c>
      <c r="M102" s="118" t="s">
        <v>95</v>
      </c>
      <c r="N102" s="217" t="s">
        <v>1449</v>
      </c>
    </row>
    <row r="103" spans="1:14" s="1331" customFormat="1" ht="40.5" x14ac:dyDescent="0.5">
      <c r="A103" s="217">
        <v>45</v>
      </c>
      <c r="B103" s="218" t="s">
        <v>1450</v>
      </c>
      <c r="C103" s="1367">
        <v>500</v>
      </c>
      <c r="D103" s="678">
        <f t="shared" si="6"/>
        <v>500</v>
      </c>
      <c r="E103" s="1374" t="s">
        <v>25</v>
      </c>
      <c r="F103" s="217" t="str">
        <f t="shared" si="4"/>
        <v>ร้าน เอ.โอ.ดี. ซัพพลาย ,450 บาท</v>
      </c>
      <c r="G103" s="1155" t="s">
        <v>1410</v>
      </c>
      <c r="H103" s="1375">
        <v>450</v>
      </c>
      <c r="I103" s="1256" t="str">
        <f t="shared" si="5"/>
        <v>ร้าน เอ.โอ.ดี. ซัพพลาย ,450 บาท</v>
      </c>
      <c r="J103" s="1158" t="s">
        <v>1410</v>
      </c>
      <c r="K103" s="1216">
        <v>450</v>
      </c>
      <c r="L103" s="218" t="s">
        <v>983</v>
      </c>
      <c r="M103" s="118" t="s">
        <v>95</v>
      </c>
      <c r="N103" s="217" t="s">
        <v>1451</v>
      </c>
    </row>
    <row r="104" spans="1:14" s="1331" customFormat="1" ht="40.5" x14ac:dyDescent="0.5">
      <c r="A104" s="217">
        <v>46</v>
      </c>
      <c r="B104" s="218" t="s">
        <v>1452</v>
      </c>
      <c r="C104" s="1367">
        <v>34800</v>
      </c>
      <c r="D104" s="678">
        <f t="shared" si="6"/>
        <v>34800</v>
      </c>
      <c r="E104" s="1374" t="s">
        <v>25</v>
      </c>
      <c r="F104" s="217" t="str">
        <f t="shared" si="4"/>
        <v>ร้านเอนกสเตชั่นเนอรี่,34775 บาท</v>
      </c>
      <c r="G104" s="1193" t="s">
        <v>98</v>
      </c>
      <c r="H104" s="1375">
        <v>34775</v>
      </c>
      <c r="I104" s="1256" t="str">
        <f t="shared" si="5"/>
        <v>ร้านเอนกสเตชั่นเนอรี่,34775 บาท</v>
      </c>
      <c r="J104" s="1376" t="s">
        <v>98</v>
      </c>
      <c r="K104" s="1216">
        <v>34775</v>
      </c>
      <c r="L104" s="218" t="s">
        <v>1453</v>
      </c>
      <c r="M104" s="118" t="s">
        <v>95</v>
      </c>
      <c r="N104" s="217" t="s">
        <v>1454</v>
      </c>
    </row>
    <row r="105" spans="1:14" s="1331" customFormat="1" ht="40.5" x14ac:dyDescent="0.5">
      <c r="A105" s="217">
        <v>47</v>
      </c>
      <c r="B105" s="218" t="s">
        <v>1455</v>
      </c>
      <c r="C105" s="1367">
        <v>13300</v>
      </c>
      <c r="D105" s="678">
        <f t="shared" si="6"/>
        <v>13300</v>
      </c>
      <c r="E105" s="1374" t="s">
        <v>25</v>
      </c>
      <c r="F105" s="217" t="str">
        <f t="shared" si="4"/>
        <v>ร้านเอนกสเตชั่นเนอรี่,12706.25 บาท</v>
      </c>
      <c r="G105" s="1155" t="s">
        <v>98</v>
      </c>
      <c r="H105" s="1375">
        <v>12706.25</v>
      </c>
      <c r="I105" s="1256" t="str">
        <f t="shared" si="5"/>
        <v>ร้านเอนกสเตชั่นเนอรี่,12706.25 บาท</v>
      </c>
      <c r="J105" s="1158" t="s">
        <v>98</v>
      </c>
      <c r="K105" s="1216">
        <v>12706.25</v>
      </c>
      <c r="L105" s="218" t="s">
        <v>983</v>
      </c>
      <c r="M105" s="118" t="s">
        <v>95</v>
      </c>
      <c r="N105" s="217" t="s">
        <v>1456</v>
      </c>
    </row>
    <row r="106" spans="1:14" ht="81" customHeight="1" x14ac:dyDescent="0.5">
      <c r="A106" s="200">
        <v>48</v>
      </c>
      <c r="B106" s="210" t="s">
        <v>1457</v>
      </c>
      <c r="C106" s="688">
        <v>18900</v>
      </c>
      <c r="D106" s="675">
        <f t="shared" si="6"/>
        <v>18900</v>
      </c>
      <c r="E106" s="1381" t="s">
        <v>25</v>
      </c>
      <c r="F106" s="200" t="str">
        <f t="shared" si="4"/>
        <v>ร้าน เจ.เอ็น.พี. กรุ๊ป,14000 บาท</v>
      </c>
      <c r="G106" s="1167" t="s">
        <v>664</v>
      </c>
      <c r="H106" s="1378">
        <v>14000</v>
      </c>
      <c r="I106" s="1268" t="str">
        <f t="shared" si="5"/>
        <v>ร้าน เจ.เอ็น.พี. กรุ๊ป,14000 บาท</v>
      </c>
      <c r="J106" s="1169" t="s">
        <v>664</v>
      </c>
      <c r="K106" s="1380">
        <v>14000</v>
      </c>
      <c r="L106" s="210" t="s">
        <v>983</v>
      </c>
      <c r="M106" s="309" t="s">
        <v>95</v>
      </c>
      <c r="N106" s="200" t="s">
        <v>1458</v>
      </c>
    </row>
    <row r="107" spans="1:14" s="1331" customFormat="1" x14ac:dyDescent="0.5">
      <c r="A107" s="217"/>
      <c r="B107" s="218"/>
      <c r="C107" s="1367"/>
      <c r="D107" s="678"/>
      <c r="E107" s="1382"/>
      <c r="F107" s="217" t="str">
        <f t="shared" si="4"/>
        <v>ร้านเอนกสเตชั่นเนอรี่,4494 บาท</v>
      </c>
      <c r="G107" s="1155" t="s">
        <v>98</v>
      </c>
      <c r="H107" s="1375">
        <v>4494</v>
      </c>
      <c r="I107" s="1256" t="str">
        <f t="shared" si="5"/>
        <v>ร้านเอนกสเตชั่นเนอรี่,4494 บาท</v>
      </c>
      <c r="J107" s="1158" t="s">
        <v>98</v>
      </c>
      <c r="K107" s="1216">
        <v>4494</v>
      </c>
      <c r="L107" s="218"/>
      <c r="M107" s="311"/>
      <c r="N107" s="218"/>
    </row>
    <row r="108" spans="1:14" s="1331" customFormat="1" ht="40.5" x14ac:dyDescent="0.5">
      <c r="A108" s="217">
        <v>49</v>
      </c>
      <c r="B108" s="218" t="s">
        <v>894</v>
      </c>
      <c r="C108" s="1367">
        <v>4900</v>
      </c>
      <c r="D108" s="678">
        <f t="shared" si="6"/>
        <v>4900</v>
      </c>
      <c r="E108" s="1374" t="s">
        <v>25</v>
      </c>
      <c r="F108" s="217" t="str">
        <f t="shared" si="4"/>
        <v>ร้าน เอ.โอ.ดี. ซัพพลาย ,4900 บาท</v>
      </c>
      <c r="G108" s="1155" t="s">
        <v>1410</v>
      </c>
      <c r="H108" s="1375">
        <v>4900</v>
      </c>
      <c r="I108" s="1256" t="str">
        <f t="shared" si="5"/>
        <v>ร้าน เอ.โอ.ดี. ซัพพลาย ,4900 บาท</v>
      </c>
      <c r="J108" s="1158" t="s">
        <v>1410</v>
      </c>
      <c r="K108" s="1216">
        <v>4900</v>
      </c>
      <c r="L108" s="218" t="s">
        <v>983</v>
      </c>
      <c r="M108" s="118" t="s">
        <v>95</v>
      </c>
      <c r="N108" s="217" t="s">
        <v>1459</v>
      </c>
    </row>
    <row r="109" spans="1:14" s="1331" customFormat="1" ht="40.5" x14ac:dyDescent="0.5">
      <c r="A109" s="217">
        <v>50</v>
      </c>
      <c r="B109" s="218" t="s">
        <v>1460</v>
      </c>
      <c r="C109" s="1367">
        <v>26200</v>
      </c>
      <c r="D109" s="678">
        <f t="shared" si="6"/>
        <v>26200</v>
      </c>
      <c r="E109" s="1374" t="s">
        <v>25</v>
      </c>
      <c r="F109" s="217" t="str">
        <f t="shared" si="4"/>
        <v>ร้านเอนกสเตชั่นเนอรี่,26139.03 บาท</v>
      </c>
      <c r="G109" s="1155" t="s">
        <v>98</v>
      </c>
      <c r="H109" s="1375">
        <v>26139.03</v>
      </c>
      <c r="I109" s="1256" t="str">
        <f t="shared" si="5"/>
        <v>ร้านเอนกสเตชั่นเนอรี่,26139.03 บาท</v>
      </c>
      <c r="J109" s="1158" t="s">
        <v>98</v>
      </c>
      <c r="K109" s="1216">
        <v>26139.03</v>
      </c>
      <c r="L109" s="218" t="s">
        <v>983</v>
      </c>
      <c r="M109" s="118" t="s">
        <v>95</v>
      </c>
      <c r="N109" s="217" t="s">
        <v>1461</v>
      </c>
    </row>
    <row r="110" spans="1:14" s="1331" customFormat="1" ht="40.5" x14ac:dyDescent="0.5">
      <c r="A110" s="217">
        <v>51</v>
      </c>
      <c r="B110" s="218" t="s">
        <v>1462</v>
      </c>
      <c r="C110" s="1367">
        <v>7000</v>
      </c>
      <c r="D110" s="678">
        <f t="shared" si="6"/>
        <v>7000</v>
      </c>
      <c r="E110" s="1374" t="s">
        <v>25</v>
      </c>
      <c r="F110" s="217" t="str">
        <f t="shared" si="4"/>
        <v>ห้างหุ้นส่วนจำกัด เดอะ สกาย ซิสเต็มส์,7000 บาท</v>
      </c>
      <c r="G110" s="1193" t="s">
        <v>135</v>
      </c>
      <c r="H110" s="1375">
        <v>7000</v>
      </c>
      <c r="I110" s="1256" t="str">
        <f t="shared" si="5"/>
        <v>ห้างหุ้นส่วนจำกัด เดอะ สกาย ซิสเต็มส์,7000 บาท</v>
      </c>
      <c r="J110" s="1376" t="s">
        <v>135</v>
      </c>
      <c r="K110" s="1216">
        <v>7000</v>
      </c>
      <c r="L110" s="218" t="s">
        <v>983</v>
      </c>
      <c r="M110" s="118" t="s">
        <v>95</v>
      </c>
      <c r="N110" s="217" t="s">
        <v>1463</v>
      </c>
    </row>
    <row r="111" spans="1:14" s="1331" customFormat="1" ht="40.5" x14ac:dyDescent="0.5">
      <c r="A111" s="217">
        <v>52</v>
      </c>
      <c r="B111" s="218" t="s">
        <v>1464</v>
      </c>
      <c r="C111" s="1367">
        <v>75000</v>
      </c>
      <c r="D111" s="678">
        <f t="shared" si="6"/>
        <v>75000</v>
      </c>
      <c r="E111" s="1374" t="s">
        <v>25</v>
      </c>
      <c r="F111" s="217" t="str">
        <f t="shared" si="4"/>
        <v>ร้านเอนกสเตชั่นเนอรี่,72738.6 บาท</v>
      </c>
      <c r="G111" s="1155" t="s">
        <v>98</v>
      </c>
      <c r="H111" s="1375">
        <v>72738.600000000006</v>
      </c>
      <c r="I111" s="1256" t="str">
        <f t="shared" si="5"/>
        <v>ร้านเอนกสเตชั่นเนอรี่,72738.6 บาท</v>
      </c>
      <c r="J111" s="1158" t="s">
        <v>98</v>
      </c>
      <c r="K111" s="1216">
        <v>72738.600000000006</v>
      </c>
      <c r="L111" s="218" t="s">
        <v>983</v>
      </c>
      <c r="M111" s="118" t="s">
        <v>95</v>
      </c>
      <c r="N111" s="217" t="s">
        <v>1465</v>
      </c>
    </row>
    <row r="112" spans="1:14" s="1331" customFormat="1" ht="40.5" x14ac:dyDescent="0.5">
      <c r="A112" s="217">
        <v>53</v>
      </c>
      <c r="B112" s="218" t="s">
        <v>1466</v>
      </c>
      <c r="C112" s="1367">
        <v>2450</v>
      </c>
      <c r="D112" s="678">
        <f t="shared" si="6"/>
        <v>2450</v>
      </c>
      <c r="E112" s="1374" t="s">
        <v>25</v>
      </c>
      <c r="F112" s="217" t="str">
        <f t="shared" si="4"/>
        <v>บริษัท จัสมีน จีนิค จำกัด,2450 บาท</v>
      </c>
      <c r="G112" s="1193" t="s">
        <v>1427</v>
      </c>
      <c r="H112" s="1375">
        <v>2450</v>
      </c>
      <c r="I112" s="1256" t="str">
        <f t="shared" si="5"/>
        <v>บริษัท จัสมีน จีนิค จำกัด,2450 บาท</v>
      </c>
      <c r="J112" s="1376" t="s">
        <v>1427</v>
      </c>
      <c r="K112" s="1216">
        <v>2450</v>
      </c>
      <c r="L112" s="218" t="s">
        <v>983</v>
      </c>
      <c r="M112" s="118" t="s">
        <v>95</v>
      </c>
      <c r="N112" s="217" t="s">
        <v>1467</v>
      </c>
    </row>
    <row r="113" spans="1:14" x14ac:dyDescent="0.5">
      <c r="A113" s="217">
        <v>54</v>
      </c>
      <c r="B113" s="210" t="s">
        <v>1468</v>
      </c>
      <c r="C113" s="688">
        <v>144500</v>
      </c>
      <c r="D113" s="675">
        <f t="shared" si="6"/>
        <v>144500</v>
      </c>
      <c r="E113" s="1377" t="s">
        <v>25</v>
      </c>
      <c r="F113" s="200" t="str">
        <f t="shared" si="4"/>
        <v>บริษัท ธีร์ บิสิเนส จำกัด,144550 บาท</v>
      </c>
      <c r="G113" s="1167" t="s">
        <v>1469</v>
      </c>
      <c r="H113" s="1378">
        <v>144550</v>
      </c>
      <c r="I113" s="1268" t="str">
        <f t="shared" si="5"/>
        <v>บริษัท ธีร์ บิสิเนส จำกัด,144550 บาท</v>
      </c>
      <c r="J113" s="1169" t="s">
        <v>1469</v>
      </c>
      <c r="K113" s="1380">
        <v>144550</v>
      </c>
      <c r="L113" s="210" t="s">
        <v>983</v>
      </c>
      <c r="M113" s="210" t="str">
        <f>+N113</f>
        <v>ใบสั่งซื้อ13/2568 ลว. 24 มิย.68</v>
      </c>
      <c r="N113" s="200" t="s">
        <v>1470</v>
      </c>
    </row>
    <row r="114" spans="1:14" s="1331" customFormat="1" x14ac:dyDescent="0.5">
      <c r="A114" s="217"/>
      <c r="B114" s="218" t="s">
        <v>1471</v>
      </c>
      <c r="C114" s="1367"/>
      <c r="D114" s="678"/>
      <c r="E114" s="1374"/>
      <c r="F114" s="217" t="str">
        <f t="shared" si="4"/>
        <v>, บาท</v>
      </c>
      <c r="G114" s="1193"/>
      <c r="H114" s="1375"/>
      <c r="I114" s="1256" t="str">
        <f t="shared" si="5"/>
        <v>, บาท</v>
      </c>
      <c r="J114" s="1376"/>
      <c r="K114" s="1216"/>
      <c r="L114" s="218"/>
      <c r="M114" s="218"/>
      <c r="N114" s="218"/>
    </row>
    <row r="115" spans="1:14" s="1331" customFormat="1" ht="40.5" x14ac:dyDescent="0.5">
      <c r="A115" s="217">
        <v>55</v>
      </c>
      <c r="B115" s="218" t="s">
        <v>894</v>
      </c>
      <c r="C115" s="1367">
        <v>3500</v>
      </c>
      <c r="D115" s="678">
        <f t="shared" si="6"/>
        <v>3500</v>
      </c>
      <c r="E115" s="1374" t="s">
        <v>25</v>
      </c>
      <c r="F115" s="217" t="str">
        <f t="shared" si="4"/>
        <v>ร้าน เอ.โอ.ดี. ซัพพลาย ,3500 บาท</v>
      </c>
      <c r="G115" s="1155" t="s">
        <v>1410</v>
      </c>
      <c r="H115" s="1375">
        <v>3500</v>
      </c>
      <c r="I115" s="1256" t="str">
        <f t="shared" si="5"/>
        <v>ร้าน เอ.โอ.ดี. ซัพพลาย ,3500 บาท</v>
      </c>
      <c r="J115" s="1158" t="s">
        <v>1410</v>
      </c>
      <c r="K115" s="1216">
        <v>3500</v>
      </c>
      <c r="L115" s="218" t="s">
        <v>983</v>
      </c>
      <c r="M115" s="118" t="s">
        <v>95</v>
      </c>
      <c r="N115" s="217" t="s">
        <v>1472</v>
      </c>
    </row>
    <row r="116" spans="1:14" s="1331" customFormat="1" ht="40.5" x14ac:dyDescent="0.5">
      <c r="A116" s="217">
        <v>56</v>
      </c>
      <c r="B116" s="218" t="s">
        <v>1473</v>
      </c>
      <c r="C116" s="1367">
        <v>4980</v>
      </c>
      <c r="D116" s="678">
        <f t="shared" si="6"/>
        <v>4980</v>
      </c>
      <c r="E116" s="1374" t="s">
        <v>25</v>
      </c>
      <c r="F116" s="217" t="str">
        <f t="shared" si="4"/>
        <v>ส่งใช้เงินยืม (นางสาววรางคณา ปฏิสนธิ),4980 บาท</v>
      </c>
      <c r="G116" s="1155" t="s">
        <v>1474</v>
      </c>
      <c r="H116" s="1375">
        <v>4980</v>
      </c>
      <c r="I116" s="1256" t="str">
        <f t="shared" si="5"/>
        <v>ส่งใช้เงินยืม (นางสาววรางคณา ปฏิสนธิ),4980 บาท</v>
      </c>
      <c r="J116" s="1158" t="s">
        <v>1474</v>
      </c>
      <c r="K116" s="1216">
        <v>4980</v>
      </c>
      <c r="L116" s="218" t="s">
        <v>1414</v>
      </c>
      <c r="M116" s="118" t="s">
        <v>95</v>
      </c>
      <c r="N116" s="217" t="s">
        <v>1475</v>
      </c>
    </row>
    <row r="117" spans="1:14" s="1331" customFormat="1" ht="40.5" x14ac:dyDescent="0.5">
      <c r="A117" s="217">
        <v>57</v>
      </c>
      <c r="B117" s="218" t="s">
        <v>1466</v>
      </c>
      <c r="C117" s="1367">
        <v>5700</v>
      </c>
      <c r="D117" s="678">
        <f t="shared" si="6"/>
        <v>5700</v>
      </c>
      <c r="E117" s="1374" t="s">
        <v>25</v>
      </c>
      <c r="F117" s="217" t="str">
        <f t="shared" si="4"/>
        <v>บริษัท จัสมิน จีนิค จำกัด,5700 บาท</v>
      </c>
      <c r="G117" s="1193" t="s">
        <v>705</v>
      </c>
      <c r="H117" s="1375">
        <v>5700</v>
      </c>
      <c r="I117" s="1256" t="str">
        <f t="shared" si="5"/>
        <v>บริษัท จัสมิน จีนิค จำกัด,5700 บาท</v>
      </c>
      <c r="J117" s="1376" t="s">
        <v>705</v>
      </c>
      <c r="K117" s="1216">
        <v>5700</v>
      </c>
      <c r="L117" s="218" t="s">
        <v>983</v>
      </c>
      <c r="M117" s="118" t="s">
        <v>95</v>
      </c>
      <c r="N117" s="217" t="s">
        <v>1476</v>
      </c>
    </row>
    <row r="118" spans="1:14" s="1331" customFormat="1" ht="40.5" x14ac:dyDescent="0.5">
      <c r="A118" s="217">
        <v>58</v>
      </c>
      <c r="B118" s="218" t="s">
        <v>1477</v>
      </c>
      <c r="C118" s="1367">
        <v>4900</v>
      </c>
      <c r="D118" s="678">
        <f t="shared" si="6"/>
        <v>4900</v>
      </c>
      <c r="E118" s="1374" t="s">
        <v>25</v>
      </c>
      <c r="F118" s="217" t="str">
        <f t="shared" si="4"/>
        <v>ร้านอาทรพาณิชย์,4868.5 บาท</v>
      </c>
      <c r="G118" s="1193" t="s">
        <v>93</v>
      </c>
      <c r="H118" s="1375">
        <v>4868.5</v>
      </c>
      <c r="I118" s="1256" t="str">
        <f t="shared" si="5"/>
        <v>ร้านอาทรพาณิชย์,4868.5 บาท</v>
      </c>
      <c r="J118" s="1376" t="s">
        <v>93</v>
      </c>
      <c r="K118" s="1216">
        <v>4868.5</v>
      </c>
      <c r="L118" s="218" t="s">
        <v>983</v>
      </c>
      <c r="M118" s="118" t="s">
        <v>95</v>
      </c>
      <c r="N118" s="217" t="s">
        <v>1478</v>
      </c>
    </row>
    <row r="119" spans="1:14" x14ac:dyDescent="0.5">
      <c r="A119" s="200">
        <v>59</v>
      </c>
      <c r="B119" s="210" t="s">
        <v>1479</v>
      </c>
      <c r="C119" s="688">
        <v>300000</v>
      </c>
      <c r="D119" s="675">
        <f t="shared" si="6"/>
        <v>300000</v>
      </c>
      <c r="E119" s="1377" t="s">
        <v>25</v>
      </c>
      <c r="F119" s="200" t="str">
        <f t="shared" si="4"/>
        <v>บริษัท ซาวด์ดีดี กรุ๊ป จำกัด,300000 บาท</v>
      </c>
      <c r="G119" s="1200" t="s">
        <v>1480</v>
      </c>
      <c r="H119" s="1378">
        <v>300000</v>
      </c>
      <c r="I119" s="1268" t="str">
        <f t="shared" si="5"/>
        <v>บริษัท ซาวด์ดีดี กรุ๊ป จำกัด,300000 บาท</v>
      </c>
      <c r="J119" s="1379" t="s">
        <v>1480</v>
      </c>
      <c r="K119" s="1380">
        <v>300000</v>
      </c>
      <c r="L119" s="210" t="s">
        <v>983</v>
      </c>
      <c r="M119" s="210" t="str">
        <f>+N119</f>
        <v>ใบสั่งจ้าง 106/2568 ลว. 27 มิย.68</v>
      </c>
      <c r="N119" s="200" t="s">
        <v>1481</v>
      </c>
    </row>
    <row r="120" spans="1:14" s="1331" customFormat="1" x14ac:dyDescent="0.5">
      <c r="A120" s="217"/>
      <c r="B120" s="218" t="s">
        <v>1482</v>
      </c>
      <c r="C120" s="1367"/>
      <c r="D120" s="678">
        <f t="shared" si="6"/>
        <v>0</v>
      </c>
      <c r="E120" s="1374"/>
      <c r="F120" s="217"/>
      <c r="G120" s="1155"/>
      <c r="H120" s="1375"/>
      <c r="I120" s="1256"/>
      <c r="J120" s="1158"/>
      <c r="K120" s="1216"/>
      <c r="L120" s="218"/>
      <c r="M120" s="218"/>
      <c r="N120" s="218"/>
    </row>
    <row r="121" spans="1:14" s="1331" customFormat="1" ht="40.5" x14ac:dyDescent="0.5">
      <c r="A121" s="217">
        <v>60</v>
      </c>
      <c r="B121" s="218" t="s">
        <v>1483</v>
      </c>
      <c r="C121" s="1367">
        <v>2000</v>
      </c>
      <c r="D121" s="678">
        <f t="shared" si="6"/>
        <v>2000</v>
      </c>
      <c r="E121" s="1374" t="s">
        <v>25</v>
      </c>
      <c r="F121" s="217" t="str">
        <f t="shared" si="4"/>
        <v>ร้านเอนกสเตชั่นเนอรี่,1990.2 บาท</v>
      </c>
      <c r="G121" s="1155" t="s">
        <v>98</v>
      </c>
      <c r="H121" s="1375">
        <v>1990.2</v>
      </c>
      <c r="I121" s="1256" t="str">
        <f t="shared" si="5"/>
        <v>ร้านเอนกสเตชั่นเนอรี่,1990.2 บาท</v>
      </c>
      <c r="J121" s="1376" t="s">
        <v>98</v>
      </c>
      <c r="K121" s="1216">
        <v>1990.2</v>
      </c>
      <c r="L121" s="218" t="s">
        <v>983</v>
      </c>
      <c r="M121" s="118" t="s">
        <v>95</v>
      </c>
      <c r="N121" s="217" t="s">
        <v>1484</v>
      </c>
    </row>
    <row r="122" spans="1:14" s="1331" customFormat="1" ht="40.5" x14ac:dyDescent="0.5">
      <c r="A122" s="217">
        <v>61</v>
      </c>
      <c r="B122" s="218" t="s">
        <v>1485</v>
      </c>
      <c r="C122" s="1367">
        <v>3000</v>
      </c>
      <c r="D122" s="678">
        <f t="shared" si="6"/>
        <v>3000</v>
      </c>
      <c r="E122" s="1374" t="s">
        <v>25</v>
      </c>
      <c r="F122" s="217" t="str">
        <f t="shared" si="4"/>
        <v>ร้านเอนกสเตชั่นเนอรี่,2931.8 บาท</v>
      </c>
      <c r="G122" s="1193" t="s">
        <v>98</v>
      </c>
      <c r="H122" s="1375">
        <v>2931.8</v>
      </c>
      <c r="I122" s="1256" t="str">
        <f t="shared" si="5"/>
        <v>ร้านเอนกสเตชั่นเนอรี่,2931.8 บาท</v>
      </c>
      <c r="J122" s="1376" t="s">
        <v>98</v>
      </c>
      <c r="K122" s="1216">
        <v>2931.8</v>
      </c>
      <c r="L122" s="218" t="s">
        <v>983</v>
      </c>
      <c r="M122" s="118" t="s">
        <v>95</v>
      </c>
      <c r="N122" s="217" t="s">
        <v>1486</v>
      </c>
    </row>
    <row r="123" spans="1:14" s="1331" customFormat="1" ht="40.5" x14ac:dyDescent="0.5">
      <c r="A123" s="217">
        <v>62</v>
      </c>
      <c r="B123" s="218" t="s">
        <v>1487</v>
      </c>
      <c r="C123" s="1367">
        <v>1700</v>
      </c>
      <c r="D123" s="678">
        <f t="shared" si="6"/>
        <v>1700</v>
      </c>
      <c r="E123" s="1374" t="s">
        <v>25</v>
      </c>
      <c r="F123" s="217" t="str">
        <f t="shared" si="4"/>
        <v>ร้านเอนกสเตชั่นเนอรี่,1615.7 บาท</v>
      </c>
      <c r="G123" s="1193" t="s">
        <v>98</v>
      </c>
      <c r="H123" s="1375">
        <v>1615.7</v>
      </c>
      <c r="I123" s="1256" t="str">
        <f t="shared" si="5"/>
        <v>ร้านเอนกสเตชั่นเนอรี่,1615.7 บาท</v>
      </c>
      <c r="J123" s="1376" t="s">
        <v>98</v>
      </c>
      <c r="K123" s="1216">
        <v>1615.7</v>
      </c>
      <c r="L123" s="218" t="s">
        <v>983</v>
      </c>
      <c r="M123" s="118" t="s">
        <v>95</v>
      </c>
      <c r="N123" s="217" t="s">
        <v>1488</v>
      </c>
    </row>
    <row r="124" spans="1:14" s="1331" customFormat="1" ht="40.5" x14ac:dyDescent="0.5">
      <c r="A124" s="217">
        <v>63</v>
      </c>
      <c r="B124" s="218" t="s">
        <v>1489</v>
      </c>
      <c r="C124" s="1367">
        <v>3100</v>
      </c>
      <c r="D124" s="678">
        <f t="shared" si="6"/>
        <v>3100</v>
      </c>
      <c r="E124" s="1374" t="s">
        <v>25</v>
      </c>
      <c r="F124" s="217" t="str">
        <f t="shared" si="4"/>
        <v>ห้างหุ้นส่วนจำกัด เดอะ สกาย ซิสเต็มส์,2996 บาท</v>
      </c>
      <c r="G124" s="1193" t="s">
        <v>135</v>
      </c>
      <c r="H124" s="1375">
        <v>2996</v>
      </c>
      <c r="I124" s="1256" t="str">
        <f t="shared" si="5"/>
        <v>ห้างหุ้นส่วนจำกัด เดอะ สกาย ซิสเต็มส์,2996 บาท</v>
      </c>
      <c r="J124" s="1376" t="s">
        <v>135</v>
      </c>
      <c r="K124" s="1216">
        <v>2996</v>
      </c>
      <c r="L124" s="218" t="s">
        <v>983</v>
      </c>
      <c r="M124" s="118" t="s">
        <v>95</v>
      </c>
      <c r="N124" s="217" t="s">
        <v>1490</v>
      </c>
    </row>
    <row r="125" spans="1:14" s="1331" customFormat="1" ht="40.5" x14ac:dyDescent="0.5">
      <c r="A125" s="217">
        <v>64</v>
      </c>
      <c r="B125" s="218" t="s">
        <v>1491</v>
      </c>
      <c r="C125" s="1367">
        <v>5000</v>
      </c>
      <c r="D125" s="678">
        <f t="shared" si="6"/>
        <v>5000</v>
      </c>
      <c r="E125" s="1374" t="s">
        <v>25</v>
      </c>
      <c r="F125" s="217" t="str">
        <f t="shared" si="4"/>
        <v>ร้านเอนกสเตชั่นเนอรี่,1080.7 บาท</v>
      </c>
      <c r="G125" s="1193" t="s">
        <v>98</v>
      </c>
      <c r="H125" s="1375">
        <v>1080.7</v>
      </c>
      <c r="I125" s="1256" t="str">
        <f t="shared" si="5"/>
        <v>ร้านเอนกสเตชั่นเนอรี่,1080.7 บาท</v>
      </c>
      <c r="J125" s="1376" t="s">
        <v>98</v>
      </c>
      <c r="K125" s="1216">
        <v>1080.7</v>
      </c>
      <c r="L125" s="218" t="s">
        <v>983</v>
      </c>
      <c r="M125" s="118" t="s">
        <v>95</v>
      </c>
      <c r="N125" s="217" t="s">
        <v>1492</v>
      </c>
    </row>
    <row r="126" spans="1:14" s="1331" customFormat="1" ht="40.5" x14ac:dyDescent="0.5">
      <c r="A126" s="217">
        <v>65</v>
      </c>
      <c r="B126" s="218" t="s">
        <v>1493</v>
      </c>
      <c r="C126" s="1367">
        <v>6500</v>
      </c>
      <c r="D126" s="678">
        <f t="shared" si="6"/>
        <v>6500</v>
      </c>
      <c r="E126" s="1374" t="s">
        <v>25</v>
      </c>
      <c r="F126" s="217" t="str">
        <f t="shared" si="4"/>
        <v>ร้านเบญจรงค์จตุจักร,5060 บาท</v>
      </c>
      <c r="G126" s="1193" t="s">
        <v>1494</v>
      </c>
      <c r="H126" s="1375">
        <v>5060</v>
      </c>
      <c r="I126" s="1256" t="str">
        <f t="shared" si="5"/>
        <v>ร้านเบญจรงค์จตุจักร,5060 บาท</v>
      </c>
      <c r="J126" s="1376" t="s">
        <v>1494</v>
      </c>
      <c r="K126" s="1216">
        <v>5060</v>
      </c>
      <c r="L126" s="218" t="s">
        <v>983</v>
      </c>
      <c r="M126" s="118" t="s">
        <v>95</v>
      </c>
      <c r="N126" s="217" t="s">
        <v>1495</v>
      </c>
    </row>
    <row r="127" spans="1:14" s="1331" customFormat="1" ht="40.5" x14ac:dyDescent="0.5">
      <c r="A127" s="217">
        <v>66</v>
      </c>
      <c r="B127" s="218" t="s">
        <v>1496</v>
      </c>
      <c r="C127" s="1367">
        <v>10000</v>
      </c>
      <c r="D127" s="678">
        <f t="shared" si="6"/>
        <v>10000</v>
      </c>
      <c r="E127" s="1374" t="s">
        <v>25</v>
      </c>
      <c r="F127" s="217" t="str">
        <f t="shared" si="4"/>
        <v>ร้านเอนกสเตชั่นเนอรี่,9993.8 บาท</v>
      </c>
      <c r="G127" s="1193" t="s">
        <v>98</v>
      </c>
      <c r="H127" s="1375">
        <v>9993.7999999999993</v>
      </c>
      <c r="I127" s="1256" t="str">
        <f t="shared" si="5"/>
        <v>ร้านเอนกสเตชั่นเนอรี่,9993.8 บาท</v>
      </c>
      <c r="J127" s="1376" t="s">
        <v>98</v>
      </c>
      <c r="K127" s="1216">
        <v>9993.7999999999993</v>
      </c>
      <c r="L127" s="218" t="s">
        <v>983</v>
      </c>
      <c r="M127" s="118" t="s">
        <v>95</v>
      </c>
      <c r="N127" s="217" t="s">
        <v>1497</v>
      </c>
    </row>
    <row r="128" spans="1:14" s="1331" customFormat="1" ht="40.5" x14ac:dyDescent="0.5">
      <c r="A128" s="240">
        <v>67</v>
      </c>
      <c r="B128" s="1172" t="s">
        <v>894</v>
      </c>
      <c r="C128" s="1383">
        <v>3500</v>
      </c>
      <c r="D128" s="672">
        <f t="shared" si="6"/>
        <v>3500</v>
      </c>
      <c r="E128" s="1384" t="s">
        <v>25</v>
      </c>
      <c r="F128" s="240" t="str">
        <f t="shared" si="4"/>
        <v>ร้าน เอ.โอ.ดี ซัพพลาย,3500 บาท</v>
      </c>
      <c r="G128" s="1385" t="s">
        <v>324</v>
      </c>
      <c r="H128" s="1386">
        <v>3500</v>
      </c>
      <c r="I128" s="1258" t="str">
        <f t="shared" si="5"/>
        <v>ร้าน เอ.โอ.ดี ซัพพลาย,3500 บาท</v>
      </c>
      <c r="J128" s="1387" t="s">
        <v>324</v>
      </c>
      <c r="K128" s="1388">
        <v>3500</v>
      </c>
      <c r="L128" s="1172" t="s">
        <v>983</v>
      </c>
      <c r="M128" s="114" t="s">
        <v>95</v>
      </c>
      <c r="N128" s="217"/>
    </row>
    <row r="129" spans="1:14" s="1331" customFormat="1" ht="40.5" x14ac:dyDescent="0.5">
      <c r="A129" s="240">
        <v>68</v>
      </c>
      <c r="B129" s="643" t="s">
        <v>1498</v>
      </c>
      <c r="C129" s="672">
        <v>40000</v>
      </c>
      <c r="D129" s="672">
        <f t="shared" si="6"/>
        <v>40000</v>
      </c>
      <c r="E129" s="1174" t="s">
        <v>25</v>
      </c>
      <c r="F129" s="240" t="str">
        <f t="shared" si="4"/>
        <v>บริษัท วันแบงคอก 9666 จำกัด,40000 บาท</v>
      </c>
      <c r="G129" s="1251" t="s">
        <v>909</v>
      </c>
      <c r="H129" s="1258">
        <v>40000</v>
      </c>
      <c r="I129" s="1258" t="str">
        <f t="shared" si="5"/>
        <v>บริษัท วันแบงคอก 9666 จำกัด,40000 บาท</v>
      </c>
      <c r="J129" s="1270" t="s">
        <v>909</v>
      </c>
      <c r="K129" s="250">
        <v>40000</v>
      </c>
      <c r="L129" s="1172" t="s">
        <v>28</v>
      </c>
      <c r="M129" s="1181" t="s">
        <v>1499</v>
      </c>
      <c r="N129" s="217"/>
    </row>
    <row r="130" spans="1:14" s="1331" customFormat="1" ht="40.5" x14ac:dyDescent="0.5">
      <c r="A130" s="240">
        <v>69</v>
      </c>
      <c r="B130" s="1172" t="s">
        <v>1500</v>
      </c>
      <c r="C130" s="672">
        <v>40029.71</v>
      </c>
      <c r="D130" s="672">
        <f t="shared" si="6"/>
        <v>40029.71</v>
      </c>
      <c r="E130" s="1174" t="s">
        <v>25</v>
      </c>
      <c r="F130" s="240" t="str">
        <f t="shared" si="4"/>
        <v>บริษัท วรจักร์ยนต์ จำกัด,40029.71 บาท</v>
      </c>
      <c r="G130" s="1251" t="s">
        <v>148</v>
      </c>
      <c r="H130" s="1258">
        <v>40029.71</v>
      </c>
      <c r="I130" s="1258" t="str">
        <f t="shared" si="5"/>
        <v>บริษัท วรจักร์ยนต์ จำกัด,40029.71 บาท</v>
      </c>
      <c r="J130" s="1270" t="s">
        <v>148</v>
      </c>
      <c r="K130" s="250">
        <v>40029.71</v>
      </c>
      <c r="L130" s="1172" t="s">
        <v>28</v>
      </c>
      <c r="M130" s="1181" t="s">
        <v>1501</v>
      </c>
      <c r="N130" s="217"/>
    </row>
    <row r="131" spans="1:14" s="1331" customFormat="1" ht="40.5" x14ac:dyDescent="0.5">
      <c r="A131" s="240">
        <v>70</v>
      </c>
      <c r="B131" s="1172" t="s">
        <v>1502</v>
      </c>
      <c r="C131" s="672">
        <v>100000</v>
      </c>
      <c r="D131" s="672">
        <f t="shared" si="6"/>
        <v>100000</v>
      </c>
      <c r="E131" s="1174" t="s">
        <v>25</v>
      </c>
      <c r="F131" s="240" t="str">
        <f t="shared" si="4"/>
        <v>นางวารินทร์ลดา สร้อยอาภรณ์,100000 บาท</v>
      </c>
      <c r="G131" s="1251" t="s">
        <v>590</v>
      </c>
      <c r="H131" s="1258">
        <v>100000</v>
      </c>
      <c r="I131" s="1258" t="str">
        <f t="shared" si="5"/>
        <v>นางวารินทร์ลดา สร้อยอาภรณ์,100000 บาท</v>
      </c>
      <c r="J131" s="1270" t="s">
        <v>590</v>
      </c>
      <c r="K131" s="250">
        <v>100000</v>
      </c>
      <c r="L131" s="1172" t="s">
        <v>28</v>
      </c>
      <c r="M131" s="1181" t="s">
        <v>1503</v>
      </c>
      <c r="N131" s="217"/>
    </row>
    <row r="132" spans="1:14" s="1331" customFormat="1" ht="40.5" x14ac:dyDescent="0.5">
      <c r="A132" s="200">
        <v>71</v>
      </c>
      <c r="B132" s="229" t="s">
        <v>335</v>
      </c>
      <c r="C132" s="675">
        <v>14445</v>
      </c>
      <c r="D132" s="675">
        <f t="shared" si="6"/>
        <v>14445</v>
      </c>
      <c r="E132" s="1183" t="s">
        <v>25</v>
      </c>
      <c r="F132" s="200" t="str">
        <f t="shared" si="4"/>
        <v>บริษัท ธนสรณ์วิศวกรรม จำกัด,14445 บาท</v>
      </c>
      <c r="G132" s="1219" t="s">
        <v>105</v>
      </c>
      <c r="H132" s="712">
        <v>14445</v>
      </c>
      <c r="I132" s="1268" t="str">
        <f t="shared" si="5"/>
        <v>บริษัท ธนสรณ์วิศวกรรม จำกัด,14445 บาท</v>
      </c>
      <c r="J132" s="1329" t="s">
        <v>105</v>
      </c>
      <c r="K132" s="62">
        <v>14445</v>
      </c>
      <c r="L132" s="210" t="s">
        <v>28</v>
      </c>
      <c r="M132" s="122" t="s">
        <v>95</v>
      </c>
      <c r="N132" s="217"/>
    </row>
    <row r="133" spans="1:14" s="1331" customFormat="1" ht="40.5" x14ac:dyDescent="0.5">
      <c r="A133" s="217">
        <v>72</v>
      </c>
      <c r="B133" s="218" t="s">
        <v>1504</v>
      </c>
      <c r="C133" s="1367">
        <v>3500</v>
      </c>
      <c r="D133" s="678">
        <f t="shared" si="6"/>
        <v>3500</v>
      </c>
      <c r="E133" s="1374" t="s">
        <v>25</v>
      </c>
      <c r="F133" s="217" t="str">
        <f t="shared" si="4"/>
        <v>ร้าน เอ.โอ.ดี ซัพพลาย,3150 บาท</v>
      </c>
      <c r="G133" s="1389" t="s">
        <v>324</v>
      </c>
      <c r="H133" s="1375">
        <v>3150</v>
      </c>
      <c r="I133" s="1256" t="str">
        <f t="shared" si="5"/>
        <v>ร้าน เอ.โอ.ดี ซัพพลาย,3150 บาท</v>
      </c>
      <c r="J133" s="1376" t="s">
        <v>324</v>
      </c>
      <c r="K133" s="1216">
        <v>3150</v>
      </c>
      <c r="L133" s="218" t="s">
        <v>1505</v>
      </c>
      <c r="M133" s="118" t="s">
        <v>95</v>
      </c>
      <c r="N133" s="217"/>
    </row>
    <row r="134" spans="1:14" s="1331" customFormat="1" ht="40.5" x14ac:dyDescent="0.5">
      <c r="A134" s="240">
        <v>73</v>
      </c>
      <c r="B134" s="1172" t="s">
        <v>682</v>
      </c>
      <c r="C134" s="1383">
        <v>5600</v>
      </c>
      <c r="D134" s="672">
        <f t="shared" si="6"/>
        <v>5600</v>
      </c>
      <c r="E134" s="1384" t="s">
        <v>25</v>
      </c>
      <c r="F134" s="240" t="str">
        <f t="shared" si="4"/>
        <v>ร้าน เจ.เอ็น.พี กรุ๊ป,3424 บาท</v>
      </c>
      <c r="G134" s="1390" t="s">
        <v>425</v>
      </c>
      <c r="H134" s="1386">
        <v>3424</v>
      </c>
      <c r="I134" s="1258" t="str">
        <f t="shared" si="5"/>
        <v>ร้าน เจ.เอ็น.พี กรุ๊ป,3424 บาท</v>
      </c>
      <c r="J134" s="1178" t="s">
        <v>425</v>
      </c>
      <c r="K134" s="1388">
        <v>3424</v>
      </c>
      <c r="L134" s="1172" t="s">
        <v>983</v>
      </c>
      <c r="M134" s="122" t="s">
        <v>95</v>
      </c>
      <c r="N134" s="217"/>
    </row>
    <row r="135" spans="1:14" s="1331" customFormat="1" ht="40.5" x14ac:dyDescent="0.5">
      <c r="A135" s="1311">
        <v>74</v>
      </c>
      <c r="B135" s="258" t="s">
        <v>1506</v>
      </c>
      <c r="C135" s="672">
        <v>14600</v>
      </c>
      <c r="D135" s="672">
        <f t="shared" si="6"/>
        <v>14600</v>
      </c>
      <c r="E135" s="240" t="s">
        <v>25</v>
      </c>
      <c r="F135" s="240" t="str">
        <f t="shared" si="4"/>
        <v>ห้างหุ้นส่วนจำกัด สยามธุรภัณฑ์,14600 บาท</v>
      </c>
      <c r="G135" s="1250" t="s">
        <v>273</v>
      </c>
      <c r="H135" s="108">
        <v>14600</v>
      </c>
      <c r="I135" s="250" t="str">
        <f t="shared" si="5"/>
        <v>ห้างหุ้นส่วนจำกัด สยามธุรภัณฑ์,14600 บาท</v>
      </c>
      <c r="J135" s="1172" t="s">
        <v>273</v>
      </c>
      <c r="K135" s="108">
        <v>14600</v>
      </c>
      <c r="L135" s="1172" t="s">
        <v>28</v>
      </c>
      <c r="M135" s="1312" t="s">
        <v>95</v>
      </c>
      <c r="N135" s="217"/>
    </row>
    <row r="136" spans="1:14" s="1331" customFormat="1" ht="58.15" customHeight="1" x14ac:dyDescent="0.5">
      <c r="A136" s="1289"/>
      <c r="B136" s="1314"/>
      <c r="C136" s="1391"/>
      <c r="D136" s="1391"/>
      <c r="E136" s="1392"/>
      <c r="F136" s="1314"/>
      <c r="G136" s="1393"/>
      <c r="H136" s="1314"/>
      <c r="I136" s="1314"/>
      <c r="J136" s="1314"/>
      <c r="K136" s="1314"/>
      <c r="L136" s="1314"/>
      <c r="M136" s="1314"/>
      <c r="N136" s="217" t="s">
        <v>1507</v>
      </c>
    </row>
    <row r="137" spans="1:14" ht="49.15" customHeight="1" x14ac:dyDescent="0.5">
      <c r="N137" s="676" t="s">
        <v>1508</v>
      </c>
    </row>
    <row r="138" spans="1:14" x14ac:dyDescent="0.5">
      <c r="N138" s="208" t="s">
        <v>1509</v>
      </c>
    </row>
    <row r="139" spans="1:14" x14ac:dyDescent="0.5">
      <c r="N139" s="676" t="s">
        <v>1510</v>
      </c>
    </row>
    <row r="140" spans="1:14" x14ac:dyDescent="0.5">
      <c r="N140" s="691" t="s">
        <v>1511</v>
      </c>
    </row>
    <row r="141" spans="1:14" s="1331" customFormat="1" x14ac:dyDescent="0.5">
      <c r="A141" s="1289"/>
      <c r="B141" s="1314"/>
      <c r="C141" s="1391"/>
      <c r="D141" s="1391"/>
      <c r="E141" s="1392"/>
      <c r="F141" s="1314"/>
      <c r="G141" s="1393"/>
      <c r="H141" s="1314"/>
      <c r="I141" s="1314"/>
      <c r="J141" s="1314"/>
      <c r="K141" s="1314"/>
      <c r="L141" s="1314"/>
      <c r="M141" s="1314"/>
      <c r="N141" s="217" t="s">
        <v>1512</v>
      </c>
    </row>
    <row r="142" spans="1:14" ht="30" customHeight="1" x14ac:dyDescent="0.5">
      <c r="N142" s="200" t="s">
        <v>1513</v>
      </c>
    </row>
    <row r="143" spans="1:14" x14ac:dyDescent="0.5">
      <c r="N143" s="691" t="s">
        <v>274</v>
      </c>
    </row>
    <row r="144" spans="1:14" x14ac:dyDescent="0.5">
      <c r="N144" s="1300"/>
    </row>
    <row r="145" spans="1:14" x14ac:dyDescent="0.5">
      <c r="N145" s="1300"/>
    </row>
    <row r="146" spans="1:14" s="1331" customFormat="1" x14ac:dyDescent="0.5">
      <c r="A146" s="1289"/>
      <c r="B146" s="1314"/>
      <c r="C146" s="1391"/>
      <c r="D146" s="1391"/>
      <c r="E146" s="1392"/>
      <c r="F146" s="1314"/>
      <c r="G146" s="1393"/>
      <c r="H146" s="1314"/>
      <c r="I146" s="1314"/>
      <c r="J146" s="1314"/>
      <c r="K146" s="1314"/>
      <c r="L146" s="1314"/>
      <c r="M146" s="1314"/>
      <c r="N146" s="693"/>
    </row>
  </sheetData>
  <mergeCells count="32">
    <mergeCell ref="M79:M81"/>
    <mergeCell ref="M86:M87"/>
    <mergeCell ref="E106:E107"/>
    <mergeCell ref="M106:M107"/>
    <mergeCell ref="M61:M63"/>
    <mergeCell ref="M64:M66"/>
    <mergeCell ref="M67:M69"/>
    <mergeCell ref="M70:M72"/>
    <mergeCell ref="M73:M75"/>
    <mergeCell ref="M76:M78"/>
    <mergeCell ref="M43:M45"/>
    <mergeCell ref="M46:M48"/>
    <mergeCell ref="M49:M51"/>
    <mergeCell ref="M52:M54"/>
    <mergeCell ref="M55:M57"/>
    <mergeCell ref="M58:M60"/>
    <mergeCell ref="M20:M22"/>
    <mergeCell ref="A31:A32"/>
    <mergeCell ref="B31:B32"/>
    <mergeCell ref="M34:M36"/>
    <mergeCell ref="M37:M39"/>
    <mergeCell ref="M40:M42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43" right="0.28000000000000003" top="0.46" bottom="0.31" header="0.35" footer="0.3"/>
  <pageSetup paperSize="9" scale="35" fitToHeight="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601B7-E5C8-4A44-AEE7-772FAAADB363}">
  <dimension ref="A1:N191"/>
  <sheetViews>
    <sheetView topLeftCell="A178" zoomScale="80" zoomScaleNormal="80" zoomScaleSheetLayoutView="55" workbookViewId="0">
      <selection activeCell="L189" sqref="L189"/>
    </sheetView>
  </sheetViews>
  <sheetFormatPr defaultColWidth="9.140625" defaultRowHeight="20.25" x14ac:dyDescent="0.5"/>
  <cols>
    <col min="1" max="1" width="8" style="1289" customWidth="1"/>
    <col min="2" max="2" width="61.140625" style="1314" customWidth="1"/>
    <col min="3" max="3" width="17" style="1314" customWidth="1"/>
    <col min="4" max="4" width="15.28515625" style="1314" customWidth="1"/>
    <col min="5" max="5" width="26.85546875" style="1314" customWidth="1"/>
    <col min="6" max="6" width="29.85546875" style="1457" bestFit="1" customWidth="1"/>
    <col min="7" max="7" width="37.85546875" style="1393" hidden="1" customWidth="1"/>
    <col min="8" max="8" width="26" style="1314" hidden="1" customWidth="1"/>
    <col min="9" max="9" width="31.42578125" style="1457" bestFit="1" customWidth="1"/>
    <col min="10" max="10" width="40.42578125" style="1314" hidden="1" customWidth="1"/>
    <col min="11" max="11" width="21.140625" style="1314" hidden="1" customWidth="1"/>
    <col min="12" max="12" width="33.7109375" style="1314" customWidth="1"/>
    <col min="13" max="13" width="68.5703125" style="1392" customWidth="1"/>
    <col min="14" max="14" width="40.42578125" style="1314" hidden="1" customWidth="1"/>
    <col min="15" max="16384" width="9.140625" style="1314"/>
  </cols>
  <sheetData>
    <row r="1" spans="1:14" x14ac:dyDescent="0.5">
      <c r="A1" s="652"/>
      <c r="B1" s="1336"/>
      <c r="C1" s="1339"/>
      <c r="D1" s="1339"/>
      <c r="E1" s="1338"/>
      <c r="F1" s="1394"/>
      <c r="G1" s="1338"/>
      <c r="H1" s="1339"/>
      <c r="I1" s="1395"/>
      <c r="J1" s="1336"/>
      <c r="K1" s="4"/>
      <c r="L1" s="1336"/>
      <c r="M1" s="1340" t="s">
        <v>0</v>
      </c>
      <c r="N1" s="1340" t="s">
        <v>0</v>
      </c>
    </row>
    <row r="2" spans="1:14" x14ac:dyDescent="0.5">
      <c r="A2" s="1341" t="s">
        <v>1514</v>
      </c>
      <c r="B2" s="1341"/>
      <c r="C2" s="1341"/>
      <c r="D2" s="1341"/>
      <c r="E2" s="1341"/>
      <c r="F2" s="1341"/>
      <c r="G2" s="1341"/>
      <c r="H2" s="1341"/>
      <c r="I2" s="1341"/>
      <c r="J2" s="1341"/>
      <c r="K2" s="1341"/>
      <c r="L2" s="1341"/>
      <c r="M2" s="1341"/>
      <c r="N2" s="1341"/>
    </row>
    <row r="3" spans="1:14" x14ac:dyDescent="0.5">
      <c r="A3" s="1341" t="s">
        <v>2</v>
      </c>
      <c r="B3" s="1341"/>
      <c r="C3" s="1341"/>
      <c r="D3" s="1341"/>
      <c r="E3" s="1341"/>
      <c r="F3" s="1341"/>
      <c r="G3" s="1341"/>
      <c r="H3" s="1341"/>
      <c r="I3" s="1341"/>
      <c r="J3" s="1341"/>
      <c r="K3" s="1341"/>
      <c r="L3" s="1341"/>
      <c r="M3" s="1341"/>
      <c r="N3" s="1341"/>
    </row>
    <row r="4" spans="1:14" x14ac:dyDescent="0.5">
      <c r="A4" s="1342" t="s">
        <v>1515</v>
      </c>
      <c r="B4" s="1342"/>
      <c r="C4" s="1342"/>
      <c r="D4" s="1342"/>
      <c r="E4" s="1342"/>
      <c r="F4" s="1341"/>
      <c r="G4" s="1341"/>
      <c r="H4" s="1341"/>
      <c r="I4" s="1341"/>
      <c r="J4" s="1342"/>
      <c r="K4" s="1342"/>
      <c r="L4" s="1342"/>
      <c r="M4" s="1342"/>
      <c r="N4" s="1342"/>
    </row>
    <row r="5" spans="1:14" x14ac:dyDescent="0.5">
      <c r="A5" s="659" t="s">
        <v>4</v>
      </c>
      <c r="B5" s="659" t="s">
        <v>5</v>
      </c>
      <c r="C5" s="17" t="s">
        <v>6</v>
      </c>
      <c r="D5" s="322" t="s">
        <v>7</v>
      </c>
      <c r="E5" s="1345" t="s">
        <v>8</v>
      </c>
      <c r="F5" s="1396" t="s">
        <v>9</v>
      </c>
      <c r="G5" s="1397" t="s">
        <v>9</v>
      </c>
      <c r="H5" s="1347" t="s">
        <v>10</v>
      </c>
      <c r="I5" s="1398" t="s">
        <v>11</v>
      </c>
      <c r="J5" s="1399" t="s">
        <v>12</v>
      </c>
      <c r="K5" s="14" t="s">
        <v>13</v>
      </c>
      <c r="L5" s="662" t="s">
        <v>14</v>
      </c>
      <c r="M5" s="663" t="s">
        <v>15</v>
      </c>
      <c r="N5" s="663" t="s">
        <v>15</v>
      </c>
    </row>
    <row r="6" spans="1:14" x14ac:dyDescent="0.5">
      <c r="A6" s="664"/>
      <c r="B6" s="664"/>
      <c r="C6" s="25" t="s">
        <v>16</v>
      </c>
      <c r="D6" s="323"/>
      <c r="E6" s="1351"/>
      <c r="F6" s="1400" t="s">
        <v>17</v>
      </c>
      <c r="G6" s="1341"/>
      <c r="H6" s="1353"/>
      <c r="I6" s="1401" t="s">
        <v>18</v>
      </c>
      <c r="J6" s="1402"/>
      <c r="K6" s="22" t="s">
        <v>19</v>
      </c>
      <c r="L6" s="234" t="s">
        <v>20</v>
      </c>
      <c r="M6" s="667" t="s">
        <v>21</v>
      </c>
      <c r="N6" s="667" t="s">
        <v>21</v>
      </c>
    </row>
    <row r="7" spans="1:14" s="1331" customFormat="1" x14ac:dyDescent="0.5">
      <c r="A7" s="668"/>
      <c r="B7" s="668"/>
      <c r="C7" s="31" t="s">
        <v>22</v>
      </c>
      <c r="D7" s="31" t="s">
        <v>22</v>
      </c>
      <c r="E7" s="1356"/>
      <c r="F7" s="1403"/>
      <c r="G7" s="1342"/>
      <c r="H7" s="1358"/>
      <c r="I7" s="1404"/>
      <c r="J7" s="1405"/>
      <c r="K7" s="239"/>
      <c r="L7" s="238"/>
      <c r="M7" s="671" t="s">
        <v>23</v>
      </c>
      <c r="N7" s="671" t="s">
        <v>23</v>
      </c>
    </row>
    <row r="8" spans="1:14" ht="21" customHeight="1" x14ac:dyDescent="0.5">
      <c r="A8" s="200">
        <v>1</v>
      </c>
      <c r="B8" s="210" t="s">
        <v>1516</v>
      </c>
      <c r="C8" s="675">
        <v>9515</v>
      </c>
      <c r="D8" s="675">
        <f>+C8</f>
        <v>9515</v>
      </c>
      <c r="E8" s="1183" t="s">
        <v>25</v>
      </c>
      <c r="F8" s="1195" t="str">
        <f t="shared" ref="F8:F37" si="0">+G8&amp;","&amp;H8&amp;" บาท"</f>
        <v>นายบรรจง เย็นใจ,9515 บาท</v>
      </c>
      <c r="G8" s="1219" t="s">
        <v>151</v>
      </c>
      <c r="H8" s="1268">
        <v>9515</v>
      </c>
      <c r="I8" s="1406" t="str">
        <f t="shared" ref="I8:I37" si="1">+J8&amp;","&amp;K8&amp;" บาท"</f>
        <v>นายบรรจง เย็นใจ,9515 บาท</v>
      </c>
      <c r="J8" s="1329" t="s">
        <v>151</v>
      </c>
      <c r="K8" s="205">
        <v>9515</v>
      </c>
      <c r="L8" s="210" t="s">
        <v>28</v>
      </c>
      <c r="M8" s="309" t="s">
        <v>95</v>
      </c>
      <c r="N8" s="208" t="s">
        <v>1517</v>
      </c>
    </row>
    <row r="9" spans="1:14" ht="21" customHeight="1" x14ac:dyDescent="0.5">
      <c r="A9" s="200"/>
      <c r="B9" s="229" t="s">
        <v>1518</v>
      </c>
      <c r="C9" s="675"/>
      <c r="D9" s="675"/>
      <c r="E9" s="1183"/>
      <c r="F9" s="1195"/>
      <c r="G9" s="1267"/>
      <c r="H9" s="1268"/>
      <c r="I9" s="1406"/>
      <c r="J9" s="1169"/>
      <c r="K9" s="205"/>
      <c r="L9" s="1320"/>
      <c r="M9" s="310"/>
      <c r="N9" s="676" t="s">
        <v>1519</v>
      </c>
    </row>
    <row r="10" spans="1:14" s="1331" customFormat="1" ht="26.45" customHeight="1" x14ac:dyDescent="0.5">
      <c r="A10" s="217"/>
      <c r="B10" s="218"/>
      <c r="C10" s="678"/>
      <c r="D10" s="678"/>
      <c r="E10" s="220"/>
      <c r="F10" s="1162"/>
      <c r="G10" s="1265"/>
      <c r="H10" s="1256"/>
      <c r="I10" s="1407"/>
      <c r="J10" s="1158"/>
      <c r="K10" s="223"/>
      <c r="L10" s="218"/>
      <c r="M10" s="311"/>
      <c r="N10" s="227"/>
    </row>
    <row r="11" spans="1:14" ht="21" customHeight="1" x14ac:dyDescent="0.5">
      <c r="A11" s="200">
        <v>2</v>
      </c>
      <c r="B11" s="210" t="s">
        <v>1520</v>
      </c>
      <c r="C11" s="675">
        <v>12000</v>
      </c>
      <c r="D11" s="675">
        <f>+C11</f>
        <v>12000</v>
      </c>
      <c r="E11" s="1183" t="s">
        <v>25</v>
      </c>
      <c r="F11" s="1195" t="str">
        <f t="shared" si="0"/>
        <v>นางสาวสุนันทภรณ์ โชติระพีพงษ์,9660 บาท</v>
      </c>
      <c r="G11" s="1267" t="s">
        <v>1521</v>
      </c>
      <c r="H11" s="1268">
        <f>1000+1660+1700+1500+1500+1000+1300</f>
        <v>9660</v>
      </c>
      <c r="I11" s="1406" t="str">
        <f t="shared" si="1"/>
        <v>นางสาวสุนันทภรณ์ โชติระพีพงษ์,9660 บาท</v>
      </c>
      <c r="J11" s="1169" t="s">
        <v>1521</v>
      </c>
      <c r="K11" s="205">
        <f>1000+1660+1700+1500+1500+1000+1300</f>
        <v>9660</v>
      </c>
      <c r="L11" s="210" t="s">
        <v>28</v>
      </c>
      <c r="M11" s="309" t="s">
        <v>95</v>
      </c>
      <c r="N11" s="676" t="s">
        <v>1522</v>
      </c>
    </row>
    <row r="12" spans="1:14" ht="21" customHeight="1" x14ac:dyDescent="0.5">
      <c r="A12" s="200"/>
      <c r="B12" s="210"/>
      <c r="C12" s="675"/>
      <c r="D12" s="675"/>
      <c r="E12" s="1183"/>
      <c r="F12" s="1195"/>
      <c r="G12" s="1267"/>
      <c r="H12" s="1268"/>
      <c r="I12" s="1406"/>
      <c r="J12" s="1169" t="s">
        <v>1523</v>
      </c>
      <c r="K12" s="205"/>
      <c r="L12" s="210"/>
      <c r="M12" s="310"/>
      <c r="N12" s="676" t="s">
        <v>1524</v>
      </c>
    </row>
    <row r="13" spans="1:14" s="1331" customFormat="1" ht="21" customHeight="1" x14ac:dyDescent="0.5">
      <c r="A13" s="217"/>
      <c r="B13" s="218"/>
      <c r="C13" s="678"/>
      <c r="D13" s="678"/>
      <c r="E13" s="220"/>
      <c r="F13" s="1162"/>
      <c r="G13" s="1408"/>
      <c r="H13" s="1256"/>
      <c r="I13" s="1407"/>
      <c r="J13" s="1409"/>
      <c r="K13" s="223"/>
      <c r="L13" s="218"/>
      <c r="M13" s="311"/>
      <c r="N13" s="680"/>
    </row>
    <row r="14" spans="1:14" ht="21" customHeight="1" x14ac:dyDescent="0.5">
      <c r="A14" s="200">
        <v>3</v>
      </c>
      <c r="B14" s="210" t="s">
        <v>1525</v>
      </c>
      <c r="C14" s="675">
        <v>50000</v>
      </c>
      <c r="D14" s="675">
        <f>+C14</f>
        <v>50000</v>
      </c>
      <c r="E14" s="1183" t="s">
        <v>25</v>
      </c>
      <c r="F14" s="1195" t="str">
        <f t="shared" si="0"/>
        <v>บริษัท สตาร์ อวอร์ด แอนด์ โทรฟี่ จำกัด,47995.92 บาท</v>
      </c>
      <c r="G14" s="1219" t="s">
        <v>1526</v>
      </c>
      <c r="H14" s="1268">
        <v>47995.92</v>
      </c>
      <c r="I14" s="1406" t="str">
        <f t="shared" si="1"/>
        <v>บริษัท สตาร์ อวอร์ด แอนด์ โทรฟี่ จำกัด,47995.92 บาท</v>
      </c>
      <c r="J14" s="1329" t="s">
        <v>1526</v>
      </c>
      <c r="K14" s="205">
        <v>47995.92</v>
      </c>
      <c r="L14" s="210" t="s">
        <v>28</v>
      </c>
      <c r="M14" s="58" t="str">
        <f>+N14</f>
        <v>ใบสั่งจ้าง 112/2568</v>
      </c>
      <c r="N14" s="676" t="s">
        <v>1527</v>
      </c>
    </row>
    <row r="15" spans="1:14" ht="21" customHeight="1" x14ac:dyDescent="0.5">
      <c r="A15" s="200"/>
      <c r="B15" s="229"/>
      <c r="C15" s="62" t="s">
        <v>1528</v>
      </c>
      <c r="D15" s="675" t="str">
        <f>+C15</f>
        <v>(กพส)</v>
      </c>
      <c r="E15" s="1183"/>
      <c r="F15" s="1195"/>
      <c r="G15" s="1267"/>
      <c r="H15" s="1268"/>
      <c r="I15" s="1406"/>
      <c r="J15" s="1169"/>
      <c r="K15" s="205"/>
      <c r="L15" s="210"/>
      <c r="M15" s="58" t="str">
        <f>"ลว. "&amp;N15</f>
        <v>ลว. 16 กค 68</v>
      </c>
      <c r="N15" s="676" t="s">
        <v>1529</v>
      </c>
    </row>
    <row r="16" spans="1:14" s="1331" customFormat="1" ht="21" customHeight="1" x14ac:dyDescent="0.5">
      <c r="A16" s="217"/>
      <c r="B16" s="218"/>
      <c r="C16" s="678"/>
      <c r="D16" s="678"/>
      <c r="E16" s="220"/>
      <c r="F16" s="1162"/>
      <c r="G16" s="1265"/>
      <c r="H16" s="1256"/>
      <c r="I16" s="1407"/>
      <c r="J16" s="1158"/>
      <c r="K16" s="223"/>
      <c r="L16" s="218"/>
      <c r="M16" s="217"/>
      <c r="N16" s="680"/>
    </row>
    <row r="17" spans="1:14" ht="21" customHeight="1" x14ac:dyDescent="0.5">
      <c r="A17" s="200">
        <v>4</v>
      </c>
      <c r="B17" s="210" t="s">
        <v>1530</v>
      </c>
      <c r="C17" s="675">
        <v>15000</v>
      </c>
      <c r="D17" s="675">
        <f>+C17</f>
        <v>15000</v>
      </c>
      <c r="E17" s="1183" t="s">
        <v>25</v>
      </c>
      <c r="F17" s="1195" t="str">
        <f t="shared" si="0"/>
        <v>นายรณกฤต สร้อยทอง,15000 บาท</v>
      </c>
      <c r="G17" s="1219" t="s">
        <v>1531</v>
      </c>
      <c r="H17" s="1268">
        <v>15000</v>
      </c>
      <c r="I17" s="1406" t="str">
        <f t="shared" si="1"/>
        <v>นายรณกฤต สร้อยทอง,15000 บาท</v>
      </c>
      <c r="J17" s="1329" t="s">
        <v>1531</v>
      </c>
      <c r="K17" s="205">
        <v>15000</v>
      </c>
      <c r="L17" s="210" t="s">
        <v>28</v>
      </c>
      <c r="M17" s="58" t="str">
        <f>+N17</f>
        <v>ใบสั่งจ้าง 111/2568</v>
      </c>
      <c r="N17" s="676" t="s">
        <v>1532</v>
      </c>
    </row>
    <row r="18" spans="1:14" ht="21" customHeight="1" x14ac:dyDescent="0.5">
      <c r="A18" s="200"/>
      <c r="B18" s="210" t="s">
        <v>1533</v>
      </c>
      <c r="C18" s="675"/>
      <c r="D18" s="675"/>
      <c r="E18" s="1183"/>
      <c r="F18" s="1195"/>
      <c r="G18" s="1267"/>
      <c r="H18" s="1268"/>
      <c r="I18" s="1406"/>
      <c r="J18" s="1169"/>
      <c r="K18" s="205"/>
      <c r="L18" s="1330"/>
      <c r="M18" s="58" t="str">
        <f>"ลว. "&amp;N18</f>
        <v>ลว. 14 กค 68</v>
      </c>
      <c r="N18" s="676" t="s">
        <v>1519</v>
      </c>
    </row>
    <row r="19" spans="1:14" s="1331" customFormat="1" ht="21" customHeight="1" x14ac:dyDescent="0.5">
      <c r="A19" s="217"/>
      <c r="B19" s="218"/>
      <c r="C19" s="678"/>
      <c r="D19" s="678"/>
      <c r="E19" s="220"/>
      <c r="F19" s="1162"/>
      <c r="G19" s="1265"/>
      <c r="H19" s="1256"/>
      <c r="I19" s="1407"/>
      <c r="J19" s="1158"/>
      <c r="K19" s="223"/>
      <c r="L19" s="218"/>
      <c r="M19" s="217"/>
      <c r="N19" s="680"/>
    </row>
    <row r="20" spans="1:14" ht="21" customHeight="1" x14ac:dyDescent="0.5">
      <c r="A20" s="200">
        <v>5</v>
      </c>
      <c r="B20" s="210" t="s">
        <v>1534</v>
      </c>
      <c r="C20" s="675">
        <v>25000</v>
      </c>
      <c r="D20" s="675">
        <f>+C20</f>
        <v>25000</v>
      </c>
      <c r="E20" s="1183" t="s">
        <v>25</v>
      </c>
      <c r="F20" s="1195" t="str">
        <f t="shared" si="0"/>
        <v>บริษัท ธีร์ บิสิเนส ซัพพลาย จำกัด,25000 บาท</v>
      </c>
      <c r="G20" s="1219" t="s">
        <v>461</v>
      </c>
      <c r="H20" s="1268">
        <v>25000</v>
      </c>
      <c r="I20" s="1406" t="str">
        <f t="shared" si="1"/>
        <v>บริษัท ธีร์ บิสิเนส ซัพพลาย จำกัด,25000 บาท</v>
      </c>
      <c r="J20" s="1329" t="s">
        <v>461</v>
      </c>
      <c r="K20" s="205">
        <v>25000</v>
      </c>
      <c r="L20" s="210" t="s">
        <v>28</v>
      </c>
      <c r="M20" s="58" t="str">
        <f>+N20</f>
        <v>ใบสั่งจ้าง 115/2568</v>
      </c>
      <c r="N20" s="676" t="s">
        <v>1535</v>
      </c>
    </row>
    <row r="21" spans="1:14" ht="21" customHeight="1" x14ac:dyDescent="0.5">
      <c r="A21" s="200"/>
      <c r="B21" s="229" t="s">
        <v>1536</v>
      </c>
      <c r="C21" s="675"/>
      <c r="D21" s="675"/>
      <c r="E21" s="1183"/>
      <c r="F21" s="1195"/>
      <c r="G21" s="1267"/>
      <c r="H21" s="1268"/>
      <c r="I21" s="1406"/>
      <c r="J21" s="1169"/>
      <c r="K21" s="205"/>
      <c r="L21" s="210"/>
      <c r="M21" s="58" t="str">
        <f>"ลว. "&amp;N21</f>
        <v>ลว. 17 กค 68</v>
      </c>
      <c r="N21" s="676" t="s">
        <v>1537</v>
      </c>
    </row>
    <row r="22" spans="1:14" s="1331" customFormat="1" ht="21" customHeight="1" x14ac:dyDescent="0.5">
      <c r="A22" s="217"/>
      <c r="B22" s="218"/>
      <c r="C22" s="678"/>
      <c r="D22" s="678"/>
      <c r="E22" s="220"/>
      <c r="F22" s="1162"/>
      <c r="G22" s="1265"/>
      <c r="H22" s="1256"/>
      <c r="I22" s="1407"/>
      <c r="J22" s="1158"/>
      <c r="K22" s="223"/>
      <c r="L22" s="218"/>
      <c r="M22" s="217"/>
      <c r="N22" s="680"/>
    </row>
    <row r="23" spans="1:14" ht="40.5" x14ac:dyDescent="0.5">
      <c r="A23" s="200">
        <v>6</v>
      </c>
      <c r="B23" s="1187" t="s">
        <v>1538</v>
      </c>
      <c r="C23" s="675">
        <v>9852.56</v>
      </c>
      <c r="D23" s="675">
        <f>+C23</f>
        <v>9852.56</v>
      </c>
      <c r="E23" s="1183" t="s">
        <v>25</v>
      </c>
      <c r="F23" s="1195" t="str">
        <f t="shared" si="0"/>
        <v>บริษัท สยามนิสสันเซลส์ จำกัด,9852.56 บาท</v>
      </c>
      <c r="G23" s="1219" t="s">
        <v>1539</v>
      </c>
      <c r="H23" s="1268">
        <v>9852.56</v>
      </c>
      <c r="I23" s="1406" t="str">
        <f t="shared" si="1"/>
        <v>บริษัท สยามนิสสันเซลส์ จำกัด,9852.56 บาท</v>
      </c>
      <c r="J23" s="1329" t="s">
        <v>1539</v>
      </c>
      <c r="K23" s="205">
        <v>9852.56</v>
      </c>
      <c r="L23" s="210" t="s">
        <v>28</v>
      </c>
      <c r="M23" s="309" t="s">
        <v>95</v>
      </c>
      <c r="N23" s="676" t="s">
        <v>1540</v>
      </c>
    </row>
    <row r="24" spans="1:14" x14ac:dyDescent="0.5">
      <c r="A24" s="200"/>
      <c r="B24" s="210" t="s">
        <v>1541</v>
      </c>
      <c r="C24" s="675"/>
      <c r="D24" s="675"/>
      <c r="E24" s="1183"/>
      <c r="F24" s="1195"/>
      <c r="G24" s="1267"/>
      <c r="H24" s="1268"/>
      <c r="I24" s="1406"/>
      <c r="J24" s="1169"/>
      <c r="K24" s="205"/>
      <c r="L24" s="1330"/>
      <c r="M24" s="310"/>
      <c r="N24" s="676" t="s">
        <v>1542</v>
      </c>
    </row>
    <row r="25" spans="1:14" s="1331" customFormat="1" x14ac:dyDescent="0.5">
      <c r="A25" s="217"/>
      <c r="B25" s="218"/>
      <c r="C25" s="678"/>
      <c r="D25" s="678"/>
      <c r="E25" s="220"/>
      <c r="F25" s="1162"/>
      <c r="G25" s="1265"/>
      <c r="H25" s="1256"/>
      <c r="I25" s="1407"/>
      <c r="J25" s="1158"/>
      <c r="K25" s="223"/>
      <c r="L25" s="218"/>
      <c r="M25" s="311"/>
      <c r="N25" s="680"/>
    </row>
    <row r="26" spans="1:14" ht="40.5" x14ac:dyDescent="0.5">
      <c r="A26" s="200">
        <v>7</v>
      </c>
      <c r="B26" s="210" t="s">
        <v>1543</v>
      </c>
      <c r="C26" s="675">
        <v>44400</v>
      </c>
      <c r="D26" s="675">
        <f>+C26</f>
        <v>44400</v>
      </c>
      <c r="E26" s="1183" t="s">
        <v>25</v>
      </c>
      <c r="F26" s="1195" t="str">
        <f t="shared" si="0"/>
        <v>ร้านพุทธมณฑลถ้วยรางวัล,44400 บาท</v>
      </c>
      <c r="G26" s="1219" t="s">
        <v>784</v>
      </c>
      <c r="H26" s="1268">
        <v>44400</v>
      </c>
      <c r="I26" s="1406" t="str">
        <f t="shared" si="1"/>
        <v>ร้านพุทธมณฑลถ้วยรางวัล,44400 บาท</v>
      </c>
      <c r="J26" s="1329" t="s">
        <v>784</v>
      </c>
      <c r="K26" s="205">
        <v>44400</v>
      </c>
      <c r="L26" s="210" t="s">
        <v>28</v>
      </c>
      <c r="M26" s="58" t="str">
        <f>+N26</f>
        <v>ใบสั่งจ้าง 120/2568</v>
      </c>
      <c r="N26" s="208" t="s">
        <v>1544</v>
      </c>
    </row>
    <row r="27" spans="1:14" x14ac:dyDescent="0.5">
      <c r="A27" s="200"/>
      <c r="B27" s="210"/>
      <c r="C27" s="675"/>
      <c r="D27" s="675"/>
      <c r="E27" s="1183"/>
      <c r="F27" s="1195"/>
      <c r="G27" s="1267"/>
      <c r="H27" s="1268"/>
      <c r="I27" s="1406"/>
      <c r="J27" s="1169"/>
      <c r="K27" s="205"/>
      <c r="L27" s="210"/>
      <c r="M27" s="58" t="str">
        <f>"ลว. "&amp;N27</f>
        <v>ลว. 25 กค 68</v>
      </c>
      <c r="N27" s="676" t="s">
        <v>1545</v>
      </c>
    </row>
    <row r="28" spans="1:14" s="1331" customFormat="1" x14ac:dyDescent="0.5">
      <c r="A28" s="217"/>
      <c r="B28" s="218"/>
      <c r="C28" s="678"/>
      <c r="D28" s="678"/>
      <c r="E28" s="220"/>
      <c r="F28" s="1162"/>
      <c r="G28" s="1265"/>
      <c r="H28" s="1256"/>
      <c r="I28" s="1407"/>
      <c r="J28" s="1158"/>
      <c r="K28" s="223"/>
      <c r="L28" s="218"/>
      <c r="M28" s="217"/>
      <c r="N28" s="680"/>
    </row>
    <row r="29" spans="1:14" ht="40.5" x14ac:dyDescent="0.5">
      <c r="A29" s="1365">
        <v>8</v>
      </c>
      <c r="B29" s="1297" t="s">
        <v>1546</v>
      </c>
      <c r="C29" s="682">
        <v>7450</v>
      </c>
      <c r="D29" s="682">
        <v>7450</v>
      </c>
      <c r="E29" s="1183" t="s">
        <v>25</v>
      </c>
      <c r="F29" s="1195" t="str">
        <f t="shared" si="0"/>
        <v>ร้าน เอ.โอ.ดี ซัพพลาย ,7450 บาท</v>
      </c>
      <c r="G29" s="1362" t="s">
        <v>548</v>
      </c>
      <c r="H29" s="1189">
        <v>7450</v>
      </c>
      <c r="I29" s="1406" t="str">
        <f t="shared" si="1"/>
        <v>ร้าน เอ.โอ.ดี ซัพพลาย ,7450 บาท</v>
      </c>
      <c r="J29" s="1190" t="s">
        <v>548</v>
      </c>
      <c r="K29" s="682">
        <v>7450</v>
      </c>
      <c r="L29" s="210" t="s">
        <v>28</v>
      </c>
      <c r="M29" s="309" t="s">
        <v>95</v>
      </c>
      <c r="N29" s="698" t="s">
        <v>1547</v>
      </c>
    </row>
    <row r="30" spans="1:14" x14ac:dyDescent="0.5">
      <c r="A30" s="1365"/>
      <c r="B30" s="1297"/>
      <c r="C30" s="682"/>
      <c r="D30" s="682"/>
      <c r="E30" s="1183"/>
      <c r="F30" s="1195"/>
      <c r="G30" s="1362"/>
      <c r="H30" s="1189"/>
      <c r="I30" s="1406"/>
      <c r="J30" s="1190"/>
      <c r="K30" s="682"/>
      <c r="L30" s="210"/>
      <c r="M30" s="310"/>
      <c r="N30" s="676"/>
    </row>
    <row r="31" spans="1:14" s="1331" customFormat="1" x14ac:dyDescent="0.5">
      <c r="A31" s="217"/>
      <c r="B31" s="700"/>
      <c r="C31" s="701"/>
      <c r="D31" s="701"/>
      <c r="E31" s="220"/>
      <c r="F31" s="1162"/>
      <c r="G31" s="1368"/>
      <c r="H31" s="1193"/>
      <c r="I31" s="1407"/>
      <c r="J31" s="1194"/>
      <c r="K31" s="701"/>
      <c r="L31" s="218"/>
      <c r="M31" s="311"/>
      <c r="N31" s="680"/>
    </row>
    <row r="32" spans="1:14" s="1331" customFormat="1" ht="81" x14ac:dyDescent="0.5">
      <c r="A32" s="217">
        <v>9</v>
      </c>
      <c r="B32" s="1410" t="s">
        <v>1548</v>
      </c>
      <c r="C32" s="1201">
        <v>4500</v>
      </c>
      <c r="D32" s="1201">
        <v>4500</v>
      </c>
      <c r="E32" s="220" t="s">
        <v>25</v>
      </c>
      <c r="F32" s="1162" t="str">
        <f t="shared" si="0"/>
        <v>ร้าน เอ.โอ.ดี ซัพพลาย ,4500 บาท</v>
      </c>
      <c r="G32" s="1368" t="s">
        <v>548</v>
      </c>
      <c r="H32" s="1202">
        <v>4500</v>
      </c>
      <c r="I32" s="1407" t="str">
        <f t="shared" si="1"/>
        <v>ร้าน เอ.โอ.ดี ซัพพลาย ,4500 บาท</v>
      </c>
      <c r="J32" s="1194" t="s">
        <v>548</v>
      </c>
      <c r="K32" s="1201">
        <v>4500</v>
      </c>
      <c r="L32" s="699" t="s">
        <v>548</v>
      </c>
      <c r="M32" s="118" t="s">
        <v>95</v>
      </c>
      <c r="N32" s="680" t="s">
        <v>25</v>
      </c>
    </row>
    <row r="33" spans="1:14" ht="81" customHeight="1" x14ac:dyDescent="0.5">
      <c r="A33" s="240">
        <v>10</v>
      </c>
      <c r="B33" s="1411" t="s">
        <v>1549</v>
      </c>
      <c r="C33" s="1308">
        <v>4708</v>
      </c>
      <c r="D33" s="672">
        <f>+C33</f>
        <v>4708</v>
      </c>
      <c r="E33" s="1174" t="s">
        <v>25</v>
      </c>
      <c r="F33" s="1260" t="str">
        <f t="shared" si="0"/>
        <v>บริษัท ลีโอซ่า จำกัด,4708 บาท</v>
      </c>
      <c r="G33" s="1412" t="s">
        <v>479</v>
      </c>
      <c r="H33" s="1306">
        <v>4708</v>
      </c>
      <c r="I33" s="1262" t="str">
        <f t="shared" si="1"/>
        <v>บริษัท ลีโอซ่า จำกัด,4708 บาท</v>
      </c>
      <c r="J33" s="1413" t="s">
        <v>479</v>
      </c>
      <c r="K33" s="1308">
        <v>4708</v>
      </c>
      <c r="L33" s="1172" t="s">
        <v>28</v>
      </c>
      <c r="M33" s="1181" t="s">
        <v>95</v>
      </c>
      <c r="N33" s="211" t="s">
        <v>1550</v>
      </c>
    </row>
    <row r="34" spans="1:14" s="1418" customFormat="1" ht="60.75" x14ac:dyDescent="0.5">
      <c r="A34" s="240">
        <v>11</v>
      </c>
      <c r="B34" s="1414" t="s">
        <v>1551</v>
      </c>
      <c r="C34" s="1415">
        <v>39200</v>
      </c>
      <c r="D34" s="672">
        <f>+C34</f>
        <v>39200</v>
      </c>
      <c r="E34" s="1174" t="s">
        <v>25</v>
      </c>
      <c r="F34" s="1260" t="str">
        <f t="shared" si="0"/>
        <v>นายประสิทธิ์ ศรีสวัสดิ์ ,26000 บาท</v>
      </c>
      <c r="G34" s="1412" t="s">
        <v>1552</v>
      </c>
      <c r="H34" s="1416">
        <v>26000</v>
      </c>
      <c r="I34" s="1262" t="str">
        <f t="shared" si="1"/>
        <v>นายประสิทธิ์ ศรีสวัสดิ์ ,26000 บาท</v>
      </c>
      <c r="J34" s="1413" t="s">
        <v>1552</v>
      </c>
      <c r="K34" s="1417">
        <v>26000</v>
      </c>
      <c r="L34" s="1172" t="s">
        <v>28</v>
      </c>
      <c r="M34" s="114" t="s">
        <v>95</v>
      </c>
      <c r="N34" s="1311" t="s">
        <v>1553</v>
      </c>
    </row>
    <row r="35" spans="1:14" ht="81" customHeight="1" x14ac:dyDescent="0.5">
      <c r="A35" s="200">
        <v>12</v>
      </c>
      <c r="B35" s="1204" t="s">
        <v>1554</v>
      </c>
      <c r="C35" s="675">
        <v>13200</v>
      </c>
      <c r="D35" s="675">
        <f>+C35</f>
        <v>13200</v>
      </c>
      <c r="E35" s="1183" t="s">
        <v>25</v>
      </c>
      <c r="F35" s="1195" t="str">
        <f t="shared" si="0"/>
        <v>นายบุญช่วย กลิ่นหอม ,13200 บาท</v>
      </c>
      <c r="G35" s="1362" t="s">
        <v>1555</v>
      </c>
      <c r="H35" s="1189">
        <v>13200</v>
      </c>
      <c r="I35" s="1406" t="str">
        <f t="shared" si="1"/>
        <v>นายบุญช่วย กลิ่นหอม ,13200 บาท</v>
      </c>
      <c r="J35" s="1190" t="s">
        <v>1555</v>
      </c>
      <c r="K35" s="682">
        <v>13200</v>
      </c>
      <c r="L35" s="210" t="s">
        <v>28</v>
      </c>
      <c r="M35" s="309" t="s">
        <v>95</v>
      </c>
      <c r="N35" s="676" t="s">
        <v>1556</v>
      </c>
    </row>
    <row r="36" spans="1:14" s="1331" customFormat="1" x14ac:dyDescent="0.5">
      <c r="A36" s="217"/>
      <c r="B36" s="687"/>
      <c r="C36" s="678"/>
      <c r="D36" s="678">
        <f>+C36</f>
        <v>0</v>
      </c>
      <c r="E36" s="220"/>
      <c r="F36" s="1162"/>
      <c r="G36" s="1265"/>
      <c r="H36" s="1256"/>
      <c r="I36" s="1407"/>
      <c r="J36" s="1158"/>
      <c r="K36" s="223"/>
      <c r="L36" s="218"/>
      <c r="M36" s="311"/>
      <c r="N36" s="227" t="s">
        <v>1557</v>
      </c>
    </row>
    <row r="37" spans="1:14" ht="20.25" customHeight="1" x14ac:dyDescent="0.5">
      <c r="A37" s="200">
        <v>13</v>
      </c>
      <c r="B37" s="684" t="s">
        <v>1558</v>
      </c>
      <c r="C37" s="675">
        <v>24000</v>
      </c>
      <c r="D37" s="675">
        <f>+C37</f>
        <v>24000</v>
      </c>
      <c r="E37" s="1183" t="s">
        <v>25</v>
      </c>
      <c r="F37" s="1195" t="str">
        <f t="shared" si="0"/>
        <v>บริษัท วันแบงคอก9666 จำกัด,24000 บาท</v>
      </c>
      <c r="G37" s="1364" t="s">
        <v>739</v>
      </c>
      <c r="H37" s="1295">
        <v>24000</v>
      </c>
      <c r="I37" s="1406" t="str">
        <f t="shared" si="1"/>
        <v>บริษัท วันแบงคอก9666 จำกัด,24000 บาท</v>
      </c>
      <c r="J37" s="1333" t="s">
        <v>739</v>
      </c>
      <c r="K37" s="675">
        <v>24000</v>
      </c>
      <c r="L37" s="210" t="s">
        <v>28</v>
      </c>
      <c r="M37" s="309" t="s">
        <v>95</v>
      </c>
      <c r="N37" s="211" t="s">
        <v>1559</v>
      </c>
    </row>
    <row r="38" spans="1:14" x14ac:dyDescent="0.5">
      <c r="A38" s="200"/>
      <c r="B38" s="684" t="s">
        <v>1560</v>
      </c>
      <c r="C38" s="675"/>
      <c r="D38" s="675"/>
      <c r="E38" s="1183"/>
      <c r="F38" s="1195"/>
      <c r="G38" s="1267"/>
      <c r="H38" s="1268"/>
      <c r="I38" s="1406"/>
      <c r="J38" s="1169"/>
      <c r="K38" s="205"/>
      <c r="L38" s="210"/>
      <c r="M38" s="310"/>
      <c r="N38" s="676" t="s">
        <v>1561</v>
      </c>
    </row>
    <row r="39" spans="1:14" s="1331" customFormat="1" ht="38.450000000000003" customHeight="1" x14ac:dyDescent="0.5">
      <c r="A39" s="217"/>
      <c r="B39" s="687" t="s">
        <v>1562</v>
      </c>
      <c r="C39" s="678"/>
      <c r="D39" s="678"/>
      <c r="E39" s="220"/>
      <c r="F39" s="1162"/>
      <c r="G39" s="1265"/>
      <c r="H39" s="1256"/>
      <c r="I39" s="1407"/>
      <c r="J39" s="1158"/>
      <c r="K39" s="223"/>
      <c r="L39" s="218"/>
      <c r="M39" s="311"/>
      <c r="N39" s="227"/>
    </row>
    <row r="40" spans="1:14" ht="20.25" customHeight="1" x14ac:dyDescent="0.5">
      <c r="A40" s="200">
        <v>14</v>
      </c>
      <c r="B40" s="210" t="s">
        <v>1563</v>
      </c>
      <c r="C40" s="675">
        <v>45000</v>
      </c>
      <c r="D40" s="675">
        <f>+C40</f>
        <v>45000</v>
      </c>
      <c r="E40" s="1183" t="s">
        <v>25</v>
      </c>
      <c r="F40" s="1195" t="str">
        <f t="shared" ref="F40:F67" si="2">+G40&amp;","&amp;H40&amp;" บาท"</f>
        <v>ร้าน เอ.โอ.ดี ซัพพลาย ,44300 บาท</v>
      </c>
      <c r="G40" s="1364" t="s">
        <v>548</v>
      </c>
      <c r="H40" s="1295">
        <v>44300</v>
      </c>
      <c r="I40" s="1406" t="str">
        <f t="shared" ref="I40:I67" si="3">+J40&amp;","&amp;K40&amp;" บาท"</f>
        <v>ร้าน เอ.โอ.ดี ซัพพลาย ,44300 บาท</v>
      </c>
      <c r="J40" s="1333" t="s">
        <v>548</v>
      </c>
      <c r="K40" s="675">
        <v>44300</v>
      </c>
      <c r="L40" s="210" t="s">
        <v>28</v>
      </c>
      <c r="M40" s="309" t="s">
        <v>95</v>
      </c>
      <c r="N40" s="208" t="s">
        <v>1564</v>
      </c>
    </row>
    <row r="41" spans="1:14" x14ac:dyDescent="0.5">
      <c r="A41" s="200"/>
      <c r="B41" s="229"/>
      <c r="C41" s="675"/>
      <c r="D41" s="675"/>
      <c r="E41" s="1183"/>
      <c r="F41" s="1195"/>
      <c r="G41" s="1267"/>
      <c r="H41" s="1268"/>
      <c r="I41" s="1406"/>
      <c r="J41" s="1169"/>
      <c r="K41" s="205"/>
      <c r="L41" s="210"/>
      <c r="M41" s="310"/>
      <c r="N41" s="676" t="s">
        <v>1565</v>
      </c>
    </row>
    <row r="42" spans="1:14" s="1331" customFormat="1" ht="31.9" customHeight="1" x14ac:dyDescent="0.5">
      <c r="A42" s="217"/>
      <c r="B42" s="218"/>
      <c r="C42" s="678"/>
      <c r="D42" s="678"/>
      <c r="E42" s="220"/>
      <c r="F42" s="1162"/>
      <c r="G42" s="1265"/>
      <c r="H42" s="1256"/>
      <c r="I42" s="1407"/>
      <c r="J42" s="1158"/>
      <c r="K42" s="223"/>
      <c r="L42" s="218"/>
      <c r="M42" s="311"/>
      <c r="N42" s="227"/>
    </row>
    <row r="43" spans="1:14" x14ac:dyDescent="0.5">
      <c r="A43" s="200">
        <v>15</v>
      </c>
      <c r="B43" s="229" t="s">
        <v>764</v>
      </c>
      <c r="C43" s="62">
        <v>3500</v>
      </c>
      <c r="D43" s="675">
        <f>+C43</f>
        <v>3500</v>
      </c>
      <c r="E43" s="1183" t="s">
        <v>25</v>
      </c>
      <c r="F43" s="1195" t="str">
        <f t="shared" si="2"/>
        <v>ร้าน เอ.โอ.ดี ซัพพลาย,3500 บาท</v>
      </c>
      <c r="G43" s="1219" t="s">
        <v>324</v>
      </c>
      <c r="H43" s="712">
        <v>3500</v>
      </c>
      <c r="I43" s="1406" t="str">
        <f t="shared" si="3"/>
        <v>ร้าน เอ.โอ.ดี ซัพพลาย,3500 บาท</v>
      </c>
      <c r="J43" s="1329" t="s">
        <v>324</v>
      </c>
      <c r="K43" s="62">
        <v>3500</v>
      </c>
      <c r="L43" s="210" t="s">
        <v>28</v>
      </c>
      <c r="M43" s="309" t="s">
        <v>95</v>
      </c>
      <c r="N43" s="691" t="s">
        <v>1566</v>
      </c>
    </row>
    <row r="44" spans="1:14" x14ac:dyDescent="0.5">
      <c r="A44" s="200"/>
      <c r="B44" s="229"/>
      <c r="C44" s="22"/>
      <c r="D44" s="675"/>
      <c r="E44" s="267"/>
      <c r="F44" s="1195"/>
      <c r="G44" s="1219"/>
      <c r="H44" s="722"/>
      <c r="I44" s="1406"/>
      <c r="J44" s="1419"/>
      <c r="K44" s="22"/>
      <c r="L44" s="1420"/>
      <c r="M44" s="310"/>
      <c r="N44" s="1300"/>
    </row>
    <row r="45" spans="1:14" s="1331" customFormat="1" x14ac:dyDescent="0.5">
      <c r="A45" s="217"/>
      <c r="B45" s="1245"/>
      <c r="C45" s="1240"/>
      <c r="D45" s="678"/>
      <c r="E45" s="1241"/>
      <c r="F45" s="1162"/>
      <c r="G45" s="1421"/>
      <c r="H45" s="1243"/>
      <c r="I45" s="1407"/>
      <c r="J45" s="1422"/>
      <c r="K45" s="1240"/>
      <c r="L45" s="1423"/>
      <c r="M45" s="311"/>
      <c r="N45" s="1325"/>
    </row>
    <row r="46" spans="1:14" x14ac:dyDescent="0.5">
      <c r="A46" s="211">
        <v>16</v>
      </c>
      <c r="B46" s="229" t="s">
        <v>326</v>
      </c>
      <c r="C46" s="62">
        <v>600</v>
      </c>
      <c r="D46" s="675">
        <f>+C46</f>
        <v>600</v>
      </c>
      <c r="E46" s="1183" t="s">
        <v>25</v>
      </c>
      <c r="F46" s="1195" t="str">
        <f t="shared" si="2"/>
        <v>ร้าน เอ.โอ.ดี ซัพพลาย,600 บาท</v>
      </c>
      <c r="G46" s="1219" t="s">
        <v>324</v>
      </c>
      <c r="H46" s="712">
        <v>600</v>
      </c>
      <c r="I46" s="1406" t="str">
        <f t="shared" si="3"/>
        <v>ร้าน เอ.โอ.ดี ซัพพลาย,600 บาท</v>
      </c>
      <c r="J46" s="1329" t="s">
        <v>324</v>
      </c>
      <c r="K46" s="62">
        <v>600</v>
      </c>
      <c r="L46" s="210" t="s">
        <v>28</v>
      </c>
      <c r="M46" s="309" t="s">
        <v>95</v>
      </c>
      <c r="N46" s="691" t="s">
        <v>1567</v>
      </c>
    </row>
    <row r="47" spans="1:14" x14ac:dyDescent="0.5">
      <c r="A47" s="211"/>
      <c r="B47" s="229"/>
      <c r="C47" s="22"/>
      <c r="D47" s="675"/>
      <c r="E47" s="267"/>
      <c r="F47" s="1195"/>
      <c r="G47" s="1338"/>
      <c r="H47" s="722"/>
      <c r="I47" s="1406"/>
      <c r="J47" s="1419"/>
      <c r="K47" s="22"/>
      <c r="L47" s="1420"/>
      <c r="M47" s="310"/>
      <c r="N47" s="1300"/>
    </row>
    <row r="48" spans="1:14" s="1331" customFormat="1" x14ac:dyDescent="0.5">
      <c r="A48" s="248"/>
      <c r="B48" s="226"/>
      <c r="C48" s="239"/>
      <c r="D48" s="678"/>
      <c r="E48" s="272"/>
      <c r="F48" s="1162"/>
      <c r="G48" s="1424"/>
      <c r="H48" s="725"/>
      <c r="I48" s="1407"/>
      <c r="J48" s="1425"/>
      <c r="K48" s="239"/>
      <c r="L48" s="692"/>
      <c r="M48" s="311"/>
      <c r="N48" s="693"/>
    </row>
    <row r="49" spans="1:14" x14ac:dyDescent="0.5">
      <c r="A49" s="211">
        <v>17</v>
      </c>
      <c r="B49" s="229" t="s">
        <v>333</v>
      </c>
      <c r="C49" s="62">
        <v>1000</v>
      </c>
      <c r="D49" s="675">
        <f>+C49</f>
        <v>1000</v>
      </c>
      <c r="E49" s="1183" t="s">
        <v>25</v>
      </c>
      <c r="F49" s="1195" t="str">
        <f t="shared" si="2"/>
        <v>ร้าน เอ.โอ.ดี ซัพพลาย,1000 บาท</v>
      </c>
      <c r="G49" s="1219" t="s">
        <v>324</v>
      </c>
      <c r="H49" s="712">
        <v>1000</v>
      </c>
      <c r="I49" s="1406" t="str">
        <f t="shared" si="3"/>
        <v>ร้าน เอ.โอ.ดี ซัพพลาย,1000 บาท</v>
      </c>
      <c r="J49" s="1329" t="s">
        <v>324</v>
      </c>
      <c r="K49" s="62">
        <v>1000</v>
      </c>
      <c r="L49" s="210" t="s">
        <v>28</v>
      </c>
      <c r="M49" s="309" t="s">
        <v>95</v>
      </c>
      <c r="N49" s="691" t="s">
        <v>1568</v>
      </c>
    </row>
    <row r="50" spans="1:14" x14ac:dyDescent="0.5">
      <c r="A50" s="211"/>
      <c r="B50" s="229"/>
      <c r="C50" s="22"/>
      <c r="D50" s="675"/>
      <c r="E50" s="267"/>
      <c r="F50" s="1195"/>
      <c r="G50" s="1219"/>
      <c r="H50" s="722"/>
      <c r="I50" s="1406"/>
      <c r="J50" s="1419"/>
      <c r="K50" s="22"/>
      <c r="L50" s="1420"/>
      <c r="M50" s="310"/>
      <c r="N50" s="1300"/>
    </row>
    <row r="51" spans="1:14" s="1331" customFormat="1" x14ac:dyDescent="0.5">
      <c r="A51" s="248"/>
      <c r="B51" s="238"/>
      <c r="C51" s="239"/>
      <c r="D51" s="678"/>
      <c r="E51" s="272"/>
      <c r="F51" s="1162"/>
      <c r="G51" s="1255"/>
      <c r="H51" s="725"/>
      <c r="I51" s="1407"/>
      <c r="J51" s="1425"/>
      <c r="K51" s="239"/>
      <c r="L51" s="692"/>
      <c r="M51" s="311"/>
      <c r="N51" s="693"/>
    </row>
    <row r="52" spans="1:14" x14ac:dyDescent="0.5">
      <c r="A52" s="211">
        <v>18</v>
      </c>
      <c r="B52" s="229" t="s">
        <v>326</v>
      </c>
      <c r="C52" s="62">
        <v>3500</v>
      </c>
      <c r="D52" s="675">
        <f>+C52</f>
        <v>3500</v>
      </c>
      <c r="E52" s="1183" t="s">
        <v>25</v>
      </c>
      <c r="F52" s="1195" t="str">
        <f t="shared" si="2"/>
        <v>ร้าน เอ.โอ.ดี ซัพพลาย,3500 บาท</v>
      </c>
      <c r="G52" s="1219" t="s">
        <v>324</v>
      </c>
      <c r="H52" s="712">
        <v>3500</v>
      </c>
      <c r="I52" s="1406" t="str">
        <f t="shared" si="3"/>
        <v>ร้าน เอ.โอ.ดี ซัพพลาย,3500 บาท</v>
      </c>
      <c r="J52" s="1329" t="s">
        <v>324</v>
      </c>
      <c r="K52" s="62">
        <v>3500</v>
      </c>
      <c r="L52" s="210" t="s">
        <v>28</v>
      </c>
      <c r="M52" s="309" t="s">
        <v>95</v>
      </c>
      <c r="N52" s="691" t="s">
        <v>1569</v>
      </c>
    </row>
    <row r="53" spans="1:14" x14ac:dyDescent="0.5">
      <c r="A53" s="211"/>
      <c r="B53" s="229"/>
      <c r="C53" s="22"/>
      <c r="D53" s="675"/>
      <c r="E53" s="1183"/>
      <c r="F53" s="1195"/>
      <c r="G53" s="1219"/>
      <c r="H53" s="722"/>
      <c r="I53" s="1406"/>
      <c r="J53" s="1329"/>
      <c r="K53" s="22"/>
      <c r="L53" s="210"/>
      <c r="M53" s="310"/>
      <c r="N53" s="1300"/>
    </row>
    <row r="54" spans="1:14" s="1331" customFormat="1" x14ac:dyDescent="0.5">
      <c r="A54" s="248"/>
      <c r="B54" s="238"/>
      <c r="C54" s="239"/>
      <c r="D54" s="678"/>
      <c r="E54" s="272"/>
      <c r="F54" s="1162"/>
      <c r="G54" s="1255"/>
      <c r="H54" s="725"/>
      <c r="I54" s="1407"/>
      <c r="J54" s="1425"/>
      <c r="K54" s="239"/>
      <c r="L54" s="692"/>
      <c r="M54" s="311"/>
      <c r="N54" s="693"/>
    </row>
    <row r="55" spans="1:14" x14ac:dyDescent="0.5">
      <c r="A55" s="211">
        <v>19</v>
      </c>
      <c r="B55" s="229" t="s">
        <v>326</v>
      </c>
      <c r="C55" s="62">
        <v>650</v>
      </c>
      <c r="D55" s="675">
        <f>+C55</f>
        <v>650</v>
      </c>
      <c r="E55" s="1183" t="s">
        <v>25</v>
      </c>
      <c r="F55" s="1195" t="str">
        <f t="shared" si="2"/>
        <v>ร้าน เอ.โอ.ดี ซัพพลาย,650 บาท</v>
      </c>
      <c r="G55" s="1219" t="s">
        <v>324</v>
      </c>
      <c r="H55" s="712">
        <v>650</v>
      </c>
      <c r="I55" s="1406" t="str">
        <f t="shared" si="3"/>
        <v>ร้าน เอ.โอ.ดี ซัพพลาย,650 บาท</v>
      </c>
      <c r="J55" s="1329" t="s">
        <v>324</v>
      </c>
      <c r="K55" s="62">
        <v>650</v>
      </c>
      <c r="L55" s="210" t="s">
        <v>28</v>
      </c>
      <c r="M55" s="309" t="s">
        <v>95</v>
      </c>
      <c r="N55" s="691" t="s">
        <v>1570</v>
      </c>
    </row>
    <row r="56" spans="1:14" x14ac:dyDescent="0.5">
      <c r="A56" s="211"/>
      <c r="B56" s="229"/>
      <c r="C56" s="22"/>
      <c r="D56" s="675"/>
      <c r="E56" s="267"/>
      <c r="F56" s="1195"/>
      <c r="G56" s="1338"/>
      <c r="H56" s="722"/>
      <c r="I56" s="1406"/>
      <c r="J56" s="1419"/>
      <c r="K56" s="22"/>
      <c r="L56" s="1420"/>
      <c r="M56" s="310"/>
      <c r="N56" s="1300"/>
    </row>
    <row r="57" spans="1:14" s="1331" customFormat="1" x14ac:dyDescent="0.5">
      <c r="A57" s="248"/>
      <c r="B57" s="249"/>
      <c r="C57" s="239"/>
      <c r="D57" s="678"/>
      <c r="E57" s="272"/>
      <c r="F57" s="1162"/>
      <c r="G57" s="1424"/>
      <c r="H57" s="725"/>
      <c r="I57" s="1407"/>
      <c r="J57" s="1425"/>
      <c r="K57" s="239"/>
      <c r="L57" s="692"/>
      <c r="M57" s="311"/>
      <c r="N57" s="693"/>
    </row>
    <row r="58" spans="1:14" x14ac:dyDescent="0.5">
      <c r="A58" s="211">
        <v>20</v>
      </c>
      <c r="B58" s="229" t="s">
        <v>733</v>
      </c>
      <c r="C58" s="62">
        <v>650</v>
      </c>
      <c r="D58" s="675">
        <f>+C58</f>
        <v>650</v>
      </c>
      <c r="E58" s="1183" t="s">
        <v>25</v>
      </c>
      <c r="F58" s="1195" t="str">
        <f t="shared" si="2"/>
        <v>ร้าน เอ.โอ.ดี ซัพพลาย,650 บาท</v>
      </c>
      <c r="G58" s="1219" t="s">
        <v>324</v>
      </c>
      <c r="H58" s="712">
        <v>650</v>
      </c>
      <c r="I58" s="1406" t="str">
        <f t="shared" si="3"/>
        <v>ร้าน เอ.โอ.ดี ซัพพลาย,650 บาท</v>
      </c>
      <c r="J58" s="1329" t="s">
        <v>324</v>
      </c>
      <c r="K58" s="62">
        <v>650</v>
      </c>
      <c r="L58" s="210" t="s">
        <v>28</v>
      </c>
      <c r="M58" s="309" t="s">
        <v>95</v>
      </c>
      <c r="N58" s="691" t="s">
        <v>1571</v>
      </c>
    </row>
    <row r="59" spans="1:14" x14ac:dyDescent="0.5">
      <c r="A59" s="211"/>
      <c r="B59" s="229"/>
      <c r="C59" s="62"/>
      <c r="D59" s="675"/>
      <c r="E59" s="1183"/>
      <c r="F59" s="1195"/>
      <c r="G59" s="1219"/>
      <c r="H59" s="712"/>
      <c r="I59" s="1406"/>
      <c r="J59" s="1329"/>
      <c r="K59" s="62"/>
      <c r="L59" s="210"/>
      <c r="M59" s="310"/>
      <c r="N59" s="691"/>
    </row>
    <row r="60" spans="1:14" s="1331" customFormat="1" x14ac:dyDescent="0.5">
      <c r="A60" s="248"/>
      <c r="B60" s="249"/>
      <c r="C60" s="239"/>
      <c r="D60" s="678"/>
      <c r="E60" s="272"/>
      <c r="F60" s="1162"/>
      <c r="G60" s="1424"/>
      <c r="H60" s="725"/>
      <c r="I60" s="1407"/>
      <c r="J60" s="1425"/>
      <c r="K60" s="239"/>
      <c r="L60" s="692"/>
      <c r="M60" s="311"/>
      <c r="N60" s="693"/>
    </row>
    <row r="61" spans="1:14" x14ac:dyDescent="0.5">
      <c r="A61" s="211">
        <v>21</v>
      </c>
      <c r="B61" s="229" t="s">
        <v>764</v>
      </c>
      <c r="C61" s="62">
        <v>3100</v>
      </c>
      <c r="D61" s="675">
        <f>+C61</f>
        <v>3100</v>
      </c>
      <c r="E61" s="1183" t="s">
        <v>25</v>
      </c>
      <c r="F61" s="1195" t="str">
        <f t="shared" si="2"/>
        <v>ร้าน เอ.โอ.ดี ซัพพลาย,3100 บาท</v>
      </c>
      <c r="G61" s="1219" t="s">
        <v>324</v>
      </c>
      <c r="H61" s="712">
        <v>3100</v>
      </c>
      <c r="I61" s="1406" t="str">
        <f t="shared" si="3"/>
        <v>ร้าน เอ.โอ.ดี ซัพพลาย,3100 บาท</v>
      </c>
      <c r="J61" s="1329" t="s">
        <v>324</v>
      </c>
      <c r="K61" s="62">
        <v>3100</v>
      </c>
      <c r="L61" s="210" t="s">
        <v>28</v>
      </c>
      <c r="M61" s="309" t="s">
        <v>95</v>
      </c>
      <c r="N61" s="691" t="s">
        <v>1572</v>
      </c>
    </row>
    <row r="62" spans="1:14" x14ac:dyDescent="0.5">
      <c r="A62" s="211"/>
      <c r="B62" s="1230"/>
      <c r="C62" s="1231"/>
      <c r="D62" s="675"/>
      <c r="E62" s="1232"/>
      <c r="F62" s="1195"/>
      <c r="G62" s="1426"/>
      <c r="H62" s="1234"/>
      <c r="I62" s="1406"/>
      <c r="J62" s="1427"/>
      <c r="K62" s="1231"/>
      <c r="L62" s="1428"/>
      <c r="M62" s="310"/>
      <c r="N62" s="1301"/>
    </row>
    <row r="63" spans="1:14" s="1331" customFormat="1" x14ac:dyDescent="0.5">
      <c r="A63" s="248"/>
      <c r="B63" s="249"/>
      <c r="C63" s="239"/>
      <c r="D63" s="678"/>
      <c r="E63" s="272"/>
      <c r="F63" s="1162"/>
      <c r="G63" s="1424"/>
      <c r="H63" s="725"/>
      <c r="I63" s="1407"/>
      <c r="J63" s="1425"/>
      <c r="K63" s="239"/>
      <c r="L63" s="692"/>
      <c r="M63" s="311"/>
      <c r="N63" s="693"/>
    </row>
    <row r="64" spans="1:14" x14ac:dyDescent="0.5">
      <c r="A64" s="211">
        <v>22</v>
      </c>
      <c r="B64" s="229" t="s">
        <v>326</v>
      </c>
      <c r="C64" s="62">
        <v>3500</v>
      </c>
      <c r="D64" s="675">
        <f>+C64</f>
        <v>3500</v>
      </c>
      <c r="E64" s="1183" t="s">
        <v>25</v>
      </c>
      <c r="F64" s="1195" t="str">
        <f t="shared" si="2"/>
        <v>ร้าน เอ.โอ.ดี ซัพพลาย,3500 บาท</v>
      </c>
      <c r="G64" s="1219" t="s">
        <v>324</v>
      </c>
      <c r="H64" s="712">
        <v>3500</v>
      </c>
      <c r="I64" s="1406" t="str">
        <f t="shared" si="3"/>
        <v>ร้าน เอ.โอ.ดี ซัพพลาย,3500 บาท</v>
      </c>
      <c r="J64" s="1329" t="s">
        <v>324</v>
      </c>
      <c r="K64" s="62">
        <v>3500</v>
      </c>
      <c r="L64" s="210" t="s">
        <v>28</v>
      </c>
      <c r="M64" s="309" t="s">
        <v>95</v>
      </c>
      <c r="N64" s="691" t="s">
        <v>1573</v>
      </c>
    </row>
    <row r="65" spans="1:14" x14ac:dyDescent="0.5">
      <c r="A65" s="211"/>
      <c r="B65" s="247"/>
      <c r="C65" s="22"/>
      <c r="D65" s="675"/>
      <c r="E65" s="267"/>
      <c r="F65" s="1195"/>
      <c r="G65" s="1338"/>
      <c r="H65" s="722"/>
      <c r="I65" s="1406"/>
      <c r="J65" s="1419"/>
      <c r="K65" s="22"/>
      <c r="L65" s="1420"/>
      <c r="M65" s="310"/>
      <c r="N65" s="1300"/>
    </row>
    <row r="66" spans="1:14" s="1331" customFormat="1" x14ac:dyDescent="0.5">
      <c r="A66" s="248"/>
      <c r="B66" s="1239"/>
      <c r="C66" s="1240"/>
      <c r="D66" s="678"/>
      <c r="E66" s="1241"/>
      <c r="F66" s="1162"/>
      <c r="G66" s="1429"/>
      <c r="H66" s="1243"/>
      <c r="I66" s="1407"/>
      <c r="J66" s="1422"/>
      <c r="K66" s="1240"/>
      <c r="L66" s="1423"/>
      <c r="M66" s="311"/>
      <c r="N66" s="1325"/>
    </row>
    <row r="67" spans="1:14" x14ac:dyDescent="0.5">
      <c r="A67" s="211">
        <v>23</v>
      </c>
      <c r="B67" s="229" t="s">
        <v>326</v>
      </c>
      <c r="C67" s="62">
        <v>3500</v>
      </c>
      <c r="D67" s="675">
        <f>+C67</f>
        <v>3500</v>
      </c>
      <c r="E67" s="1183" t="s">
        <v>25</v>
      </c>
      <c r="F67" s="1195" t="str">
        <f t="shared" si="2"/>
        <v>ร้าน เอ.โอ.ดี ซัพพลาย,3500 บาท</v>
      </c>
      <c r="G67" s="1219" t="s">
        <v>324</v>
      </c>
      <c r="H67" s="712">
        <v>3500</v>
      </c>
      <c r="I67" s="1406" t="str">
        <f t="shared" si="3"/>
        <v>ร้าน เอ.โอ.ดี ซัพพลาย,3500 บาท</v>
      </c>
      <c r="J67" s="1329" t="s">
        <v>324</v>
      </c>
      <c r="K67" s="62">
        <v>3500</v>
      </c>
      <c r="L67" s="210" t="s">
        <v>28</v>
      </c>
      <c r="M67" s="309" t="s">
        <v>95</v>
      </c>
      <c r="N67" s="691" t="s">
        <v>1574</v>
      </c>
    </row>
    <row r="68" spans="1:14" x14ac:dyDescent="0.5">
      <c r="A68" s="211"/>
      <c r="B68" s="247"/>
      <c r="C68" s="22"/>
      <c r="D68" s="675"/>
      <c r="E68" s="267"/>
      <c r="F68" s="1195"/>
      <c r="G68" s="1338"/>
      <c r="H68" s="722"/>
      <c r="I68" s="1406"/>
      <c r="J68" s="1419"/>
      <c r="K68" s="22"/>
      <c r="L68" s="1420"/>
      <c r="M68" s="310"/>
      <c r="N68" s="1300"/>
    </row>
    <row r="69" spans="1:14" s="1331" customFormat="1" x14ac:dyDescent="0.5">
      <c r="A69" s="248"/>
      <c r="B69" s="249"/>
      <c r="C69" s="239"/>
      <c r="D69" s="678"/>
      <c r="E69" s="272"/>
      <c r="F69" s="1162"/>
      <c r="G69" s="1424"/>
      <c r="H69" s="725"/>
      <c r="I69" s="1407"/>
      <c r="J69" s="1425"/>
      <c r="K69" s="239"/>
      <c r="L69" s="692"/>
      <c r="M69" s="311"/>
      <c r="N69" s="693"/>
    </row>
    <row r="70" spans="1:14" x14ac:dyDescent="0.5">
      <c r="A70" s="211">
        <v>24</v>
      </c>
      <c r="B70" s="229" t="s">
        <v>1575</v>
      </c>
      <c r="C70" s="62">
        <v>2500</v>
      </c>
      <c r="D70" s="675">
        <f>+C70</f>
        <v>2500</v>
      </c>
      <c r="E70" s="1183" t="s">
        <v>25</v>
      </c>
      <c r="F70" s="1195" t="str">
        <f t="shared" ref="F70:F100" si="4">+G70&amp;","&amp;H70&amp;" บาท"</f>
        <v>ร้าน เอ.โอ.ดี ซัพพลาย,2500 บาท</v>
      </c>
      <c r="G70" s="1219" t="s">
        <v>324</v>
      </c>
      <c r="H70" s="712">
        <v>2500</v>
      </c>
      <c r="I70" s="1406" t="str">
        <f t="shared" ref="I70:I100" si="5">+J70&amp;","&amp;K70&amp;" บาท"</f>
        <v>ร้าน เอ.โอ.ดี ซัพพลาย,2500 บาท</v>
      </c>
      <c r="J70" s="1329" t="s">
        <v>324</v>
      </c>
      <c r="K70" s="62">
        <v>2500</v>
      </c>
      <c r="L70" s="210" t="s">
        <v>28</v>
      </c>
      <c r="M70" s="309" t="s">
        <v>95</v>
      </c>
      <c r="N70" s="691" t="s">
        <v>1576</v>
      </c>
    </row>
    <row r="71" spans="1:14" x14ac:dyDescent="0.5">
      <c r="A71" s="211"/>
      <c r="B71" s="247"/>
      <c r="C71" s="22"/>
      <c r="D71" s="675"/>
      <c r="E71" s="267"/>
      <c r="F71" s="1195"/>
      <c r="G71" s="1338"/>
      <c r="H71" s="722"/>
      <c r="I71" s="1406"/>
      <c r="J71" s="1419"/>
      <c r="K71" s="22"/>
      <c r="L71" s="1420"/>
      <c r="M71" s="310"/>
      <c r="N71" s="1300"/>
    </row>
    <row r="72" spans="1:14" s="1331" customFormat="1" x14ac:dyDescent="0.5">
      <c r="A72" s="248"/>
      <c r="B72" s="249"/>
      <c r="C72" s="239"/>
      <c r="D72" s="678"/>
      <c r="E72" s="272"/>
      <c r="F72" s="1162"/>
      <c r="G72" s="1424"/>
      <c r="H72" s="725"/>
      <c r="I72" s="1407"/>
      <c r="J72" s="1425"/>
      <c r="K72" s="239"/>
      <c r="L72" s="692"/>
      <c r="M72" s="311"/>
      <c r="N72" s="693"/>
    </row>
    <row r="73" spans="1:14" x14ac:dyDescent="0.5">
      <c r="A73" s="211">
        <v>25</v>
      </c>
      <c r="B73" s="229" t="s">
        <v>326</v>
      </c>
      <c r="C73" s="62">
        <v>6200</v>
      </c>
      <c r="D73" s="675">
        <f>+C73</f>
        <v>6200</v>
      </c>
      <c r="E73" s="1183" t="s">
        <v>25</v>
      </c>
      <c r="F73" s="1195" t="str">
        <f t="shared" si="4"/>
        <v>ร้าน เอ.โอ.ดี ซัพพลาย,6200 บาท</v>
      </c>
      <c r="G73" s="1219" t="s">
        <v>324</v>
      </c>
      <c r="H73" s="712">
        <v>6200</v>
      </c>
      <c r="I73" s="1406" t="str">
        <f t="shared" si="5"/>
        <v>ร้าน เอ.โอ.ดี ซัพพลาย,6200 บาท</v>
      </c>
      <c r="J73" s="1329" t="s">
        <v>324</v>
      </c>
      <c r="K73" s="62">
        <v>6200</v>
      </c>
      <c r="L73" s="210" t="s">
        <v>28</v>
      </c>
      <c r="M73" s="309" t="s">
        <v>95</v>
      </c>
      <c r="N73" s="691" t="s">
        <v>1577</v>
      </c>
    </row>
    <row r="74" spans="1:14" x14ac:dyDescent="0.5">
      <c r="A74" s="211"/>
      <c r="B74" s="247"/>
      <c r="C74" s="22"/>
      <c r="D74" s="675"/>
      <c r="E74" s="267"/>
      <c r="F74" s="1195"/>
      <c r="G74" s="1338"/>
      <c r="H74" s="722"/>
      <c r="I74" s="1406"/>
      <c r="J74" s="1419"/>
      <c r="K74" s="22"/>
      <c r="L74" s="1420"/>
      <c r="M74" s="310"/>
      <c r="N74" s="1300"/>
    </row>
    <row r="75" spans="1:14" s="1331" customFormat="1" x14ac:dyDescent="0.5">
      <c r="A75" s="248"/>
      <c r="B75" s="249"/>
      <c r="C75" s="239"/>
      <c r="D75" s="678"/>
      <c r="E75" s="272"/>
      <c r="F75" s="1162"/>
      <c r="G75" s="1424"/>
      <c r="H75" s="725"/>
      <c r="I75" s="1407"/>
      <c r="J75" s="1425"/>
      <c r="K75" s="239"/>
      <c r="L75" s="692"/>
      <c r="M75" s="311"/>
      <c r="N75" s="693"/>
    </row>
    <row r="76" spans="1:14" ht="40.5" x14ac:dyDescent="0.5">
      <c r="A76" s="211">
        <v>26</v>
      </c>
      <c r="B76" s="229" t="s">
        <v>335</v>
      </c>
      <c r="C76" s="62">
        <v>18297</v>
      </c>
      <c r="D76" s="675">
        <f>+C76</f>
        <v>18297</v>
      </c>
      <c r="E76" s="1183" t="s">
        <v>25</v>
      </c>
      <c r="F76" s="1195" t="str">
        <f t="shared" si="4"/>
        <v>บริษัท ธนสรณ์วิศวกรรม จำกัด,18297 บาท</v>
      </c>
      <c r="G76" s="1219" t="s">
        <v>105</v>
      </c>
      <c r="H76" s="712">
        <v>18297</v>
      </c>
      <c r="I76" s="1406" t="str">
        <f t="shared" si="5"/>
        <v>บริษัท ธนสรณ์วิศวกรรม จำกัด,18297 บาท</v>
      </c>
      <c r="J76" s="1329" t="s">
        <v>105</v>
      </c>
      <c r="K76" s="62">
        <v>18297</v>
      </c>
      <c r="L76" s="210" t="s">
        <v>28</v>
      </c>
      <c r="M76" s="309" t="s">
        <v>95</v>
      </c>
      <c r="N76" s="691" t="s">
        <v>1578</v>
      </c>
    </row>
    <row r="77" spans="1:14" x14ac:dyDescent="0.5">
      <c r="A77" s="211"/>
      <c r="B77" s="247"/>
      <c r="C77" s="22"/>
      <c r="D77" s="675"/>
      <c r="E77" s="267"/>
      <c r="F77" s="1195"/>
      <c r="G77" s="1338"/>
      <c r="H77" s="722"/>
      <c r="I77" s="1406"/>
      <c r="J77" s="1419"/>
      <c r="K77" s="22"/>
      <c r="L77" s="1420"/>
      <c r="M77" s="310"/>
      <c r="N77" s="1300"/>
    </row>
    <row r="78" spans="1:14" s="1331" customFormat="1" x14ac:dyDescent="0.5">
      <c r="A78" s="248"/>
      <c r="B78" s="249"/>
      <c r="C78" s="239"/>
      <c r="D78" s="678"/>
      <c r="E78" s="272"/>
      <c r="F78" s="1162"/>
      <c r="G78" s="1424"/>
      <c r="H78" s="725"/>
      <c r="I78" s="1407"/>
      <c r="J78" s="1425"/>
      <c r="K78" s="239"/>
      <c r="L78" s="692"/>
      <c r="M78" s="311"/>
      <c r="N78" s="693"/>
    </row>
    <row r="79" spans="1:14" x14ac:dyDescent="0.5">
      <c r="A79" s="211">
        <v>27</v>
      </c>
      <c r="B79" s="229" t="s">
        <v>729</v>
      </c>
      <c r="C79" s="62">
        <v>4500</v>
      </c>
      <c r="D79" s="675">
        <f>+C79</f>
        <v>4500</v>
      </c>
      <c r="E79" s="1183" t="s">
        <v>25</v>
      </c>
      <c r="F79" s="1195" t="str">
        <f t="shared" si="4"/>
        <v>ร้าน เอ.โอ.ดี ซัพพลาย,4500 บาท</v>
      </c>
      <c r="G79" s="1219" t="s">
        <v>324</v>
      </c>
      <c r="H79" s="712">
        <v>4500</v>
      </c>
      <c r="I79" s="1406" t="str">
        <f t="shared" si="5"/>
        <v>ร้าน เอ.โอ.ดี ซัพพลาย,4500 บาท</v>
      </c>
      <c r="J79" s="1329" t="s">
        <v>324</v>
      </c>
      <c r="K79" s="62">
        <v>4500</v>
      </c>
      <c r="L79" s="210" t="s">
        <v>28</v>
      </c>
      <c r="M79" s="309" t="s">
        <v>95</v>
      </c>
      <c r="N79" s="691" t="s">
        <v>1579</v>
      </c>
    </row>
    <row r="80" spans="1:14" x14ac:dyDescent="0.5">
      <c r="A80" s="211"/>
      <c r="B80" s="247"/>
      <c r="C80" s="22"/>
      <c r="D80" s="675"/>
      <c r="E80" s="267"/>
      <c r="F80" s="1195"/>
      <c r="G80" s="1338"/>
      <c r="H80" s="722"/>
      <c r="I80" s="1406"/>
      <c r="J80" s="1419"/>
      <c r="K80" s="22"/>
      <c r="L80" s="1420"/>
      <c r="M80" s="310"/>
      <c r="N80" s="1300"/>
    </row>
    <row r="81" spans="1:14" s="1331" customFormat="1" x14ac:dyDescent="0.5">
      <c r="A81" s="248"/>
      <c r="B81" s="249"/>
      <c r="C81" s="239"/>
      <c r="D81" s="678"/>
      <c r="E81" s="272"/>
      <c r="F81" s="1162"/>
      <c r="G81" s="1424"/>
      <c r="H81" s="725"/>
      <c r="I81" s="1407"/>
      <c r="J81" s="1425"/>
      <c r="K81" s="239"/>
      <c r="L81" s="692"/>
      <c r="M81" s="311"/>
      <c r="N81" s="693"/>
    </row>
    <row r="82" spans="1:14" x14ac:dyDescent="0.5">
      <c r="A82" s="211">
        <v>28</v>
      </c>
      <c r="B82" s="229" t="s">
        <v>326</v>
      </c>
      <c r="C82" s="62">
        <v>6200</v>
      </c>
      <c r="D82" s="675">
        <f>+C82</f>
        <v>6200</v>
      </c>
      <c r="E82" s="1183" t="s">
        <v>25</v>
      </c>
      <c r="F82" s="1195" t="str">
        <f t="shared" si="4"/>
        <v>ร้าน เอ.โอ.ดี ซัพพลาย,6200 บาท</v>
      </c>
      <c r="G82" s="1219" t="s">
        <v>324</v>
      </c>
      <c r="H82" s="712">
        <v>6200</v>
      </c>
      <c r="I82" s="1406" t="str">
        <f t="shared" si="5"/>
        <v>ร้าน เอ.โอ.ดี ซัพพลาย,6200 บาท</v>
      </c>
      <c r="J82" s="1329" t="s">
        <v>324</v>
      </c>
      <c r="K82" s="62">
        <v>6200</v>
      </c>
      <c r="L82" s="210" t="s">
        <v>28</v>
      </c>
      <c r="M82" s="309" t="s">
        <v>95</v>
      </c>
      <c r="N82" s="691" t="s">
        <v>1580</v>
      </c>
    </row>
    <row r="83" spans="1:14" x14ac:dyDescent="0.5">
      <c r="A83" s="211"/>
      <c r="B83" s="229"/>
      <c r="C83" s="22"/>
      <c r="D83" s="675"/>
      <c r="E83" s="267"/>
      <c r="F83" s="1195"/>
      <c r="G83" s="1338"/>
      <c r="H83" s="722"/>
      <c r="I83" s="1406"/>
      <c r="J83" s="1419"/>
      <c r="K83" s="22"/>
      <c r="L83" s="1420"/>
      <c r="M83" s="310"/>
      <c r="N83" s="1300"/>
    </row>
    <row r="84" spans="1:14" s="1331" customFormat="1" x14ac:dyDescent="0.5">
      <c r="A84" s="248"/>
      <c r="B84" s="249"/>
      <c r="C84" s="239"/>
      <c r="D84" s="678"/>
      <c r="E84" s="272"/>
      <c r="F84" s="1162"/>
      <c r="G84" s="1424"/>
      <c r="H84" s="725"/>
      <c r="I84" s="1407"/>
      <c r="J84" s="1425"/>
      <c r="K84" s="239"/>
      <c r="L84" s="692"/>
      <c r="M84" s="311"/>
      <c r="N84" s="693"/>
    </row>
    <row r="85" spans="1:14" x14ac:dyDescent="0.5">
      <c r="A85" s="211">
        <v>29</v>
      </c>
      <c r="B85" s="229" t="s">
        <v>326</v>
      </c>
      <c r="C85" s="62">
        <v>3500</v>
      </c>
      <c r="D85" s="675">
        <f>+C85</f>
        <v>3500</v>
      </c>
      <c r="E85" s="1183" t="s">
        <v>25</v>
      </c>
      <c r="F85" s="1195" t="str">
        <f t="shared" si="4"/>
        <v>ร้าน เอ.โอ.ดี ซัพพลาย,3500 บาท</v>
      </c>
      <c r="G85" s="1219" t="s">
        <v>324</v>
      </c>
      <c r="H85" s="712">
        <v>3500</v>
      </c>
      <c r="I85" s="1406" t="str">
        <f t="shared" si="5"/>
        <v>ร้าน เอ.โอ.ดี ซัพพลาย,3500 บาท</v>
      </c>
      <c r="J85" s="1329" t="s">
        <v>324</v>
      </c>
      <c r="K85" s="62">
        <v>3500</v>
      </c>
      <c r="L85" s="210" t="s">
        <v>28</v>
      </c>
      <c r="M85" s="309" t="s">
        <v>95</v>
      </c>
      <c r="N85" s="691" t="s">
        <v>1581</v>
      </c>
    </row>
    <row r="86" spans="1:14" x14ac:dyDescent="0.5">
      <c r="A86" s="211"/>
      <c r="B86" s="247"/>
      <c r="C86" s="22"/>
      <c r="D86" s="675"/>
      <c r="E86" s="267"/>
      <c r="F86" s="1195"/>
      <c r="G86" s="1338"/>
      <c r="H86" s="722"/>
      <c r="I86" s="1406"/>
      <c r="J86" s="1419"/>
      <c r="K86" s="22"/>
      <c r="L86" s="1420"/>
      <c r="M86" s="310"/>
      <c r="N86" s="1300"/>
    </row>
    <row r="87" spans="1:14" s="1331" customFormat="1" x14ac:dyDescent="0.5">
      <c r="A87" s="248"/>
      <c r="B87" s="249"/>
      <c r="C87" s="239"/>
      <c r="D87" s="678"/>
      <c r="E87" s="272"/>
      <c r="F87" s="1162"/>
      <c r="G87" s="1424"/>
      <c r="H87" s="725"/>
      <c r="I87" s="1407"/>
      <c r="J87" s="1425"/>
      <c r="K87" s="239"/>
      <c r="L87" s="692"/>
      <c r="M87" s="311"/>
      <c r="N87" s="693"/>
    </row>
    <row r="88" spans="1:14" ht="20.25" customHeight="1" x14ac:dyDescent="0.5">
      <c r="A88" s="211">
        <v>30</v>
      </c>
      <c r="B88" s="229" t="s">
        <v>1582</v>
      </c>
      <c r="C88" s="62">
        <v>3950</v>
      </c>
      <c r="D88" s="675">
        <f>+C88</f>
        <v>3950</v>
      </c>
      <c r="E88" s="1183" t="s">
        <v>25</v>
      </c>
      <c r="F88" s="1195" t="str">
        <f t="shared" si="4"/>
        <v>ร้าน เอ.โอ.ดี ซัพพลาย,3950 บาท</v>
      </c>
      <c r="G88" s="1219" t="s">
        <v>324</v>
      </c>
      <c r="H88" s="712">
        <v>3950</v>
      </c>
      <c r="I88" s="1406" t="str">
        <f t="shared" si="5"/>
        <v>ร้าน เอ.โอ.ดี ซัพพลาย,3950 บาท</v>
      </c>
      <c r="J88" s="1329" t="s">
        <v>324</v>
      </c>
      <c r="K88" s="62">
        <v>3950</v>
      </c>
      <c r="L88" s="210" t="s">
        <v>28</v>
      </c>
      <c r="M88" s="309" t="s">
        <v>95</v>
      </c>
      <c r="N88" s="691" t="s">
        <v>1583</v>
      </c>
    </row>
    <row r="89" spans="1:14" x14ac:dyDescent="0.5">
      <c r="A89" s="211"/>
      <c r="B89" s="247"/>
      <c r="C89" s="22"/>
      <c r="D89" s="675"/>
      <c r="E89" s="267"/>
      <c r="F89" s="1195"/>
      <c r="G89" s="1338"/>
      <c r="H89" s="722"/>
      <c r="I89" s="1406"/>
      <c r="J89" s="1419"/>
      <c r="K89" s="22"/>
      <c r="L89" s="1420"/>
      <c r="M89" s="310"/>
      <c r="N89" s="1300"/>
    </row>
    <row r="90" spans="1:14" s="1331" customFormat="1" ht="33" customHeight="1" x14ac:dyDescent="0.5">
      <c r="A90" s="248"/>
      <c r="B90" s="249"/>
      <c r="C90" s="239"/>
      <c r="D90" s="678"/>
      <c r="E90" s="272"/>
      <c r="F90" s="1162"/>
      <c r="G90" s="1424"/>
      <c r="H90" s="725"/>
      <c r="I90" s="1407"/>
      <c r="J90" s="1425"/>
      <c r="K90" s="239"/>
      <c r="L90" s="692"/>
      <c r="M90" s="311"/>
      <c r="N90" s="693"/>
    </row>
    <row r="91" spans="1:14" x14ac:dyDescent="0.5">
      <c r="A91" s="211">
        <v>31</v>
      </c>
      <c r="B91" s="229" t="s">
        <v>1584</v>
      </c>
      <c r="C91" s="62">
        <v>1100</v>
      </c>
      <c r="D91" s="675">
        <f>+C91</f>
        <v>1100</v>
      </c>
      <c r="E91" s="1183" t="s">
        <v>25</v>
      </c>
      <c r="F91" s="1195" t="str">
        <f t="shared" si="4"/>
        <v>ร้าน เอ.โอ.ดี ซัพพลาย,1100 บาท</v>
      </c>
      <c r="G91" s="1219" t="s">
        <v>324</v>
      </c>
      <c r="H91" s="712">
        <v>1100</v>
      </c>
      <c r="I91" s="1406" t="str">
        <f t="shared" si="5"/>
        <v>ร้าน เอ.โอ.ดี ซัพพลาย,1100 บาท</v>
      </c>
      <c r="J91" s="1329" t="s">
        <v>324</v>
      </c>
      <c r="K91" s="62">
        <v>1100</v>
      </c>
      <c r="L91" s="210" t="s">
        <v>28</v>
      </c>
      <c r="M91" s="309" t="s">
        <v>95</v>
      </c>
      <c r="N91" s="691" t="s">
        <v>1585</v>
      </c>
    </row>
    <row r="92" spans="1:14" x14ac:dyDescent="0.5">
      <c r="A92" s="211"/>
      <c r="B92" s="247"/>
      <c r="C92" s="22"/>
      <c r="D92" s="675"/>
      <c r="E92" s="267"/>
      <c r="F92" s="1195"/>
      <c r="G92" s="1338"/>
      <c r="H92" s="722"/>
      <c r="I92" s="1406"/>
      <c r="J92" s="1419"/>
      <c r="K92" s="22"/>
      <c r="L92" s="1420"/>
      <c r="M92" s="310"/>
      <c r="N92" s="1300"/>
    </row>
    <row r="93" spans="1:14" s="1331" customFormat="1" x14ac:dyDescent="0.5">
      <c r="A93" s="248"/>
      <c r="B93" s="249"/>
      <c r="C93" s="239"/>
      <c r="D93" s="678"/>
      <c r="E93" s="272"/>
      <c r="F93" s="1162"/>
      <c r="G93" s="1424"/>
      <c r="H93" s="725"/>
      <c r="I93" s="1407"/>
      <c r="J93" s="1425"/>
      <c r="K93" s="239"/>
      <c r="L93" s="692"/>
      <c r="M93" s="311"/>
      <c r="N93" s="693"/>
    </row>
    <row r="94" spans="1:14" x14ac:dyDescent="0.5">
      <c r="A94" s="211">
        <v>32</v>
      </c>
      <c r="B94" s="229" t="s">
        <v>326</v>
      </c>
      <c r="C94" s="62">
        <v>3500</v>
      </c>
      <c r="D94" s="675">
        <f>+C94</f>
        <v>3500</v>
      </c>
      <c r="E94" s="1183" t="s">
        <v>25</v>
      </c>
      <c r="F94" s="1195" t="str">
        <f t="shared" si="4"/>
        <v>ร้าน เอ.โอ.ดี ซัพพลาย,3500 บาท</v>
      </c>
      <c r="G94" s="1219" t="s">
        <v>324</v>
      </c>
      <c r="H94" s="712">
        <v>3500</v>
      </c>
      <c r="I94" s="1406" t="str">
        <f t="shared" si="5"/>
        <v>ร้าน เอ.โอ.ดี ซัพพลาย,3500 บาท</v>
      </c>
      <c r="J94" s="1329" t="s">
        <v>324</v>
      </c>
      <c r="K94" s="62">
        <v>3500</v>
      </c>
      <c r="L94" s="210" t="s">
        <v>28</v>
      </c>
      <c r="M94" s="309" t="s">
        <v>95</v>
      </c>
      <c r="N94" s="691" t="s">
        <v>1586</v>
      </c>
    </row>
    <row r="95" spans="1:14" x14ac:dyDescent="0.5">
      <c r="A95" s="211"/>
      <c r="B95" s="247"/>
      <c r="C95" s="22"/>
      <c r="D95" s="675"/>
      <c r="E95" s="267"/>
      <c r="F95" s="1195"/>
      <c r="G95" s="1338"/>
      <c r="H95" s="722"/>
      <c r="I95" s="1406"/>
      <c r="J95" s="1419"/>
      <c r="K95" s="22"/>
      <c r="L95" s="1420"/>
      <c r="M95" s="310"/>
      <c r="N95" s="1300"/>
    </row>
    <row r="96" spans="1:14" s="1331" customFormat="1" x14ac:dyDescent="0.5">
      <c r="A96" s="248"/>
      <c r="B96" s="249"/>
      <c r="C96" s="239"/>
      <c r="D96" s="678"/>
      <c r="E96" s="272"/>
      <c r="F96" s="1162"/>
      <c r="G96" s="1424"/>
      <c r="H96" s="725"/>
      <c r="I96" s="1407"/>
      <c r="J96" s="1425"/>
      <c r="K96" s="239"/>
      <c r="L96" s="692"/>
      <c r="M96" s="311"/>
      <c r="N96" s="693"/>
    </row>
    <row r="97" spans="1:14" ht="40.5" x14ac:dyDescent="0.5">
      <c r="A97" s="211">
        <v>33</v>
      </c>
      <c r="B97" s="229" t="s">
        <v>1587</v>
      </c>
      <c r="C97" s="712">
        <v>24250</v>
      </c>
      <c r="D97" s="712">
        <v>24250</v>
      </c>
      <c r="E97" s="1183" t="s">
        <v>25</v>
      </c>
      <c r="F97" s="1195" t="str">
        <f t="shared" si="4"/>
        <v>ร้าน เอ.โอ.ดี ซัพพลาย,24250 บาท</v>
      </c>
      <c r="G97" s="1219" t="s">
        <v>324</v>
      </c>
      <c r="H97" s="712">
        <v>24250</v>
      </c>
      <c r="I97" s="1406" t="str">
        <f t="shared" si="5"/>
        <v>ร้าน เอ.โอ.ดี ซัพพลาย,24250 บาท</v>
      </c>
      <c r="J97" s="1329" t="s">
        <v>324</v>
      </c>
      <c r="K97" s="62">
        <v>24250</v>
      </c>
      <c r="L97" s="210" t="s">
        <v>28</v>
      </c>
      <c r="M97" s="309" t="s">
        <v>95</v>
      </c>
      <c r="N97" s="691" t="s">
        <v>1588</v>
      </c>
    </row>
    <row r="98" spans="1:14" x14ac:dyDescent="0.5">
      <c r="A98" s="211"/>
      <c r="B98" s="247"/>
      <c r="C98" s="22"/>
      <c r="D98" s="675"/>
      <c r="E98" s="267"/>
      <c r="F98" s="1195"/>
      <c r="G98" s="1338"/>
      <c r="H98" s="722"/>
      <c r="I98" s="1406"/>
      <c r="J98" s="1419"/>
      <c r="K98" s="22"/>
      <c r="L98" s="1420"/>
      <c r="M98" s="310"/>
      <c r="N98" s="1300"/>
    </row>
    <row r="99" spans="1:14" s="1331" customFormat="1" x14ac:dyDescent="0.5">
      <c r="A99" s="248"/>
      <c r="B99" s="249"/>
      <c r="C99" s="239"/>
      <c r="D99" s="678"/>
      <c r="E99" s="272"/>
      <c r="F99" s="1162"/>
      <c r="G99" s="1424"/>
      <c r="H99" s="725"/>
      <c r="I99" s="1407"/>
      <c r="J99" s="1425"/>
      <c r="K99" s="239"/>
      <c r="L99" s="692"/>
      <c r="M99" s="311"/>
      <c r="N99" s="693"/>
    </row>
    <row r="100" spans="1:14" ht="20.25" customHeight="1" x14ac:dyDescent="0.5">
      <c r="A100" s="211">
        <v>34</v>
      </c>
      <c r="B100" s="229" t="s">
        <v>335</v>
      </c>
      <c r="C100" s="62">
        <v>1498</v>
      </c>
      <c r="D100" s="675">
        <f>+C100</f>
        <v>1498</v>
      </c>
      <c r="E100" s="1183" t="s">
        <v>25</v>
      </c>
      <c r="F100" s="1195" t="str">
        <f t="shared" si="4"/>
        <v>บริษัท ธนสรณ์วิศวกรรม จำกัด,1498 บาท</v>
      </c>
      <c r="G100" s="1219" t="s">
        <v>105</v>
      </c>
      <c r="H100" s="712">
        <v>1498</v>
      </c>
      <c r="I100" s="1406" t="str">
        <f t="shared" si="5"/>
        <v>บริษัท ธนสรณ์วิศวกรรม จำกัด,1498 บาท</v>
      </c>
      <c r="J100" s="1329" t="s">
        <v>105</v>
      </c>
      <c r="K100" s="62">
        <v>1498</v>
      </c>
      <c r="L100" s="210" t="s">
        <v>28</v>
      </c>
      <c r="M100" s="309" t="s">
        <v>95</v>
      </c>
      <c r="N100" s="691" t="s">
        <v>1589</v>
      </c>
    </row>
    <row r="101" spans="1:14" x14ac:dyDescent="0.5">
      <c r="A101" s="211"/>
      <c r="B101" s="247"/>
      <c r="C101" s="22"/>
      <c r="D101" s="675"/>
      <c r="E101" s="267"/>
      <c r="F101" s="1195"/>
      <c r="G101" s="1338"/>
      <c r="H101" s="722"/>
      <c r="I101" s="1406"/>
      <c r="J101" s="1419"/>
      <c r="K101" s="22"/>
      <c r="L101" s="1420"/>
      <c r="M101" s="310"/>
      <c r="N101" s="1300"/>
    </row>
    <row r="102" spans="1:14" s="1331" customFormat="1" ht="27.6" customHeight="1" x14ac:dyDescent="0.5">
      <c r="A102" s="248"/>
      <c r="B102" s="249"/>
      <c r="C102" s="239"/>
      <c r="D102" s="678"/>
      <c r="E102" s="272"/>
      <c r="F102" s="1162"/>
      <c r="G102" s="1424"/>
      <c r="H102" s="725"/>
      <c r="I102" s="1407"/>
      <c r="J102" s="1425"/>
      <c r="K102" s="239"/>
      <c r="L102" s="692"/>
      <c r="M102" s="311"/>
      <c r="N102" s="693"/>
    </row>
    <row r="103" spans="1:14" x14ac:dyDescent="0.5">
      <c r="A103" s="211">
        <v>35</v>
      </c>
      <c r="B103" s="229" t="s">
        <v>715</v>
      </c>
      <c r="C103" s="62">
        <v>3500</v>
      </c>
      <c r="D103" s="675">
        <f>+C103</f>
        <v>3500</v>
      </c>
      <c r="E103" s="1183" t="s">
        <v>25</v>
      </c>
      <c r="F103" s="1195" t="str">
        <f t="shared" ref="F103:F165" si="6">+G103&amp;","&amp;H103&amp;" บาท"</f>
        <v>ร้าน เอ.โอ.ดี ซัพพลาย,3500 บาท</v>
      </c>
      <c r="G103" s="1430" t="s">
        <v>324</v>
      </c>
      <c r="H103" s="1431">
        <v>3500</v>
      </c>
      <c r="I103" s="1406" t="str">
        <f t="shared" ref="I103:I165" si="7">+J103&amp;","&amp;K103&amp;" บาท"</f>
        <v>ร้าน เอ.โอ.ดี ซัพพลาย,3500 บาท</v>
      </c>
      <c r="J103" s="1329" t="s">
        <v>324</v>
      </c>
      <c r="K103" s="62">
        <v>3500</v>
      </c>
      <c r="L103" s="210" t="s">
        <v>28</v>
      </c>
      <c r="M103" s="309" t="s">
        <v>95</v>
      </c>
      <c r="N103" s="691" t="s">
        <v>1590</v>
      </c>
    </row>
    <row r="104" spans="1:14" x14ac:dyDescent="0.5">
      <c r="A104" s="211"/>
      <c r="B104" s="247"/>
      <c r="C104" s="22"/>
      <c r="D104" s="675"/>
      <c r="E104" s="267"/>
      <c r="F104" s="1195"/>
      <c r="G104" s="1394"/>
      <c r="H104" s="1432"/>
      <c r="I104" s="1406"/>
      <c r="J104" s="1419"/>
      <c r="K104" s="22"/>
      <c r="L104" s="1420"/>
      <c r="M104" s="310"/>
      <c r="N104" s="1300"/>
    </row>
    <row r="105" spans="1:14" s="1331" customFormat="1" x14ac:dyDescent="0.5">
      <c r="A105" s="248"/>
      <c r="B105" s="249"/>
      <c r="C105" s="239"/>
      <c r="D105" s="678"/>
      <c r="E105" s="272"/>
      <c r="F105" s="1162"/>
      <c r="G105" s="1433"/>
      <c r="H105" s="1434"/>
      <c r="I105" s="1407"/>
      <c r="J105" s="1425"/>
      <c r="K105" s="239"/>
      <c r="L105" s="692"/>
      <c r="M105" s="311"/>
      <c r="N105" s="693"/>
    </row>
    <row r="106" spans="1:14" s="1331" customFormat="1" ht="60.75" x14ac:dyDescent="0.5">
      <c r="A106" s="217">
        <v>36</v>
      </c>
      <c r="B106" s="218" t="s">
        <v>1591</v>
      </c>
      <c r="C106" s="701">
        <v>22300</v>
      </c>
      <c r="D106" s="678">
        <f>+C106</f>
        <v>22300</v>
      </c>
      <c r="E106" s="1374" t="s">
        <v>25</v>
      </c>
      <c r="F106" s="1162" t="str">
        <f t="shared" si="6"/>
        <v>ร้านเอนกสเตชั่นเนอรี่,22214.17 บาท</v>
      </c>
      <c r="G106" s="1435" t="s">
        <v>98</v>
      </c>
      <c r="H106" s="1436">
        <v>22214.17</v>
      </c>
      <c r="I106" s="1407" t="str">
        <f t="shared" si="7"/>
        <v>ร้านเอนกสเตชั่นเนอรี่,22214.17 บาท</v>
      </c>
      <c r="J106" s="1376" t="s">
        <v>98</v>
      </c>
      <c r="K106" s="1216">
        <v>22214.17</v>
      </c>
      <c r="L106" s="218" t="s">
        <v>983</v>
      </c>
      <c r="M106" s="118" t="s">
        <v>95</v>
      </c>
      <c r="N106" s="217" t="s">
        <v>1592</v>
      </c>
    </row>
    <row r="107" spans="1:14" ht="60.75" customHeight="1" x14ac:dyDescent="0.5">
      <c r="A107" s="200">
        <v>37</v>
      </c>
      <c r="B107" s="210" t="s">
        <v>1593</v>
      </c>
      <c r="C107" s="1199">
        <v>81400</v>
      </c>
      <c r="D107" s="675">
        <f>+C107</f>
        <v>81400</v>
      </c>
      <c r="E107" s="1377" t="s">
        <v>25</v>
      </c>
      <c r="F107" s="1195" t="str">
        <f t="shared" si="6"/>
        <v>บริษัท ภริตา อินเตอร์ จำกัด,66000 บาท</v>
      </c>
      <c r="G107" s="1437" t="s">
        <v>1417</v>
      </c>
      <c r="H107" s="1438">
        <v>66000</v>
      </c>
      <c r="I107" s="1406" t="str">
        <f t="shared" si="7"/>
        <v>บริษัท ภริตา อินเตอร์ จำกัด,66000 บาท</v>
      </c>
      <c r="J107" s="1379" t="s">
        <v>1417</v>
      </c>
      <c r="K107" s="1380">
        <v>66000</v>
      </c>
      <c r="L107" s="210" t="s">
        <v>1505</v>
      </c>
      <c r="M107" s="309" t="s">
        <v>95</v>
      </c>
      <c r="N107" s="200" t="s">
        <v>1594</v>
      </c>
    </row>
    <row r="108" spans="1:14" s="1331" customFormat="1" x14ac:dyDescent="0.5">
      <c r="A108" s="218"/>
      <c r="B108" s="218"/>
      <c r="C108" s="701"/>
      <c r="D108" s="678"/>
      <c r="E108" s="1374"/>
      <c r="F108" s="1162" t="str">
        <f t="shared" si="6"/>
        <v>ร้านอาทรพาณิชย์,6077.6 บาท</v>
      </c>
      <c r="G108" s="1435" t="s">
        <v>93</v>
      </c>
      <c r="H108" s="1436">
        <v>6077.6</v>
      </c>
      <c r="I108" s="1407" t="str">
        <f t="shared" si="7"/>
        <v>ร้านอาทรพาณิชย์,6077.6 บาท</v>
      </c>
      <c r="J108" s="1376" t="s">
        <v>93</v>
      </c>
      <c r="K108" s="1216">
        <v>6077.6</v>
      </c>
      <c r="L108" s="218"/>
      <c r="M108" s="311"/>
      <c r="N108" s="217"/>
    </row>
    <row r="109" spans="1:14" ht="40.5" x14ac:dyDescent="0.5">
      <c r="A109" s="200">
        <v>38</v>
      </c>
      <c r="B109" s="210" t="s">
        <v>1595</v>
      </c>
      <c r="C109" s="1199">
        <v>17000</v>
      </c>
      <c r="D109" s="675">
        <f>+C109</f>
        <v>17000</v>
      </c>
      <c r="E109" s="1377" t="s">
        <v>25</v>
      </c>
      <c r="F109" s="1195" t="str">
        <f t="shared" si="6"/>
        <v>ห้างหุ้นส่วนจำกัด เดอะ สกาย ซิสเต็มส์,17000 บาท</v>
      </c>
      <c r="G109" s="1437" t="s">
        <v>135</v>
      </c>
      <c r="H109" s="1438">
        <v>17000</v>
      </c>
      <c r="I109" s="1406" t="str">
        <f t="shared" si="7"/>
        <v>ห้างหุ้นส่วนจำกัด เดอะ สกาย ซิสเต็มส์,17000 บาท</v>
      </c>
      <c r="J109" s="1379" t="s">
        <v>135</v>
      </c>
      <c r="K109" s="1380">
        <v>17000</v>
      </c>
      <c r="L109" s="210" t="s">
        <v>983</v>
      </c>
      <c r="M109" s="200" t="s">
        <v>1596</v>
      </c>
      <c r="N109" s="200" t="s">
        <v>1597</v>
      </c>
    </row>
    <row r="110" spans="1:14" s="1331" customFormat="1" x14ac:dyDescent="0.5">
      <c r="A110" s="217"/>
      <c r="B110" s="218" t="s">
        <v>1598</v>
      </c>
      <c r="C110" s="218"/>
      <c r="D110" s="678"/>
      <c r="E110" s="1439"/>
      <c r="F110" s="1162"/>
      <c r="G110" s="1440"/>
      <c r="H110" s="1441"/>
      <c r="I110" s="1407"/>
      <c r="J110" s="1186"/>
      <c r="K110" s="218"/>
      <c r="L110" s="218"/>
      <c r="M110" s="217"/>
      <c r="N110" s="218"/>
    </row>
    <row r="111" spans="1:14" s="1331" customFormat="1" ht="60.75" x14ac:dyDescent="0.5">
      <c r="A111" s="217">
        <v>39</v>
      </c>
      <c r="B111" s="218" t="s">
        <v>1599</v>
      </c>
      <c r="C111" s="701">
        <v>57000</v>
      </c>
      <c r="D111" s="678">
        <f>+C111</f>
        <v>57000</v>
      </c>
      <c r="E111" s="1374" t="s">
        <v>25</v>
      </c>
      <c r="F111" s="1162" t="str">
        <f t="shared" si="6"/>
        <v>ร้านอาทรพาณิชย์,50401.28 บาท</v>
      </c>
      <c r="G111" s="1435" t="s">
        <v>93</v>
      </c>
      <c r="H111" s="1436">
        <v>50401.279999999999</v>
      </c>
      <c r="I111" s="1407" t="str">
        <f t="shared" si="7"/>
        <v>ร้านอาทรพาณิชย์,50401.28 บาท</v>
      </c>
      <c r="J111" s="1376" t="s">
        <v>93</v>
      </c>
      <c r="K111" s="1216">
        <v>50401.279999999999</v>
      </c>
      <c r="L111" s="218" t="s">
        <v>983</v>
      </c>
      <c r="M111" s="118" t="s">
        <v>95</v>
      </c>
      <c r="N111" s="217" t="s">
        <v>1600</v>
      </c>
    </row>
    <row r="112" spans="1:14" ht="40.5" x14ac:dyDescent="0.5">
      <c r="A112" s="200">
        <v>40</v>
      </c>
      <c r="B112" s="210" t="s">
        <v>1601</v>
      </c>
      <c r="C112" s="1199">
        <v>70800</v>
      </c>
      <c r="D112" s="675">
        <f>+C112</f>
        <v>70800</v>
      </c>
      <c r="E112" s="1377" t="s">
        <v>25</v>
      </c>
      <c r="F112" s="1195" t="str">
        <f t="shared" si="6"/>
        <v>ห้างหุ้นส่วนจำกัด จีดับเบิลยู (1996),59900 บาท</v>
      </c>
      <c r="G112" s="1442" t="s">
        <v>1602</v>
      </c>
      <c r="H112" s="1438">
        <v>59900</v>
      </c>
      <c r="I112" s="1406" t="str">
        <f t="shared" si="7"/>
        <v>ห้างหุ้นส่วนจำกัด จีดับเบิลยู (1996),59900 บาท</v>
      </c>
      <c r="J112" s="1169" t="s">
        <v>1602</v>
      </c>
      <c r="K112" s="1380">
        <v>59900</v>
      </c>
      <c r="L112" s="210" t="s">
        <v>983</v>
      </c>
      <c r="M112" s="200" t="s">
        <v>1603</v>
      </c>
      <c r="N112" s="200" t="s">
        <v>1604</v>
      </c>
    </row>
    <row r="113" spans="1:14" s="1331" customFormat="1" ht="40.5" x14ac:dyDescent="0.5">
      <c r="A113" s="217"/>
      <c r="B113" s="218" t="s">
        <v>1605</v>
      </c>
      <c r="C113" s="701"/>
      <c r="D113" s="678"/>
      <c r="E113" s="1374"/>
      <c r="F113" s="1162" t="str">
        <f t="shared" si="6"/>
        <v>ห้างหุ้นส่วนจำกัด เดอะ สกาย ซิสเต็มส์,8500 บาท</v>
      </c>
      <c r="G113" s="1435" t="s">
        <v>135</v>
      </c>
      <c r="H113" s="1436">
        <v>8500</v>
      </c>
      <c r="I113" s="1407" t="str">
        <f t="shared" si="7"/>
        <v>ห้างหุ้นส่วนจำกัด เดอะ สกาย ซิสเต็มส์,8500 บาท</v>
      </c>
      <c r="J113" s="1376" t="s">
        <v>135</v>
      </c>
      <c r="K113" s="1216">
        <v>8500</v>
      </c>
      <c r="L113" s="218"/>
      <c r="M113" s="217" t="s">
        <v>1606</v>
      </c>
      <c r="N113" s="217" t="s">
        <v>1607</v>
      </c>
    </row>
    <row r="114" spans="1:14" s="1331" customFormat="1" ht="60.75" x14ac:dyDescent="0.5">
      <c r="A114" s="217">
        <v>41</v>
      </c>
      <c r="B114" s="218" t="s">
        <v>1608</v>
      </c>
      <c r="C114" s="701">
        <v>6000</v>
      </c>
      <c r="D114" s="678">
        <f>+C114</f>
        <v>6000</v>
      </c>
      <c r="E114" s="1374" t="s">
        <v>25</v>
      </c>
      <c r="F114" s="1162" t="str">
        <f t="shared" si="6"/>
        <v>ห้างหุ้นส่วนจำกัด เดอะ สกาย ซิสเต็มส์,5938.5 บาท</v>
      </c>
      <c r="G114" s="1435" t="s">
        <v>135</v>
      </c>
      <c r="H114" s="1436">
        <v>5938.5</v>
      </c>
      <c r="I114" s="1407" t="str">
        <f t="shared" si="7"/>
        <v>ห้างหุ้นส่วนจำกัด เดอะ สกาย ซิสเต็มส์,5938.5 บาท</v>
      </c>
      <c r="J114" s="1376" t="s">
        <v>135</v>
      </c>
      <c r="K114" s="1216">
        <v>5938.5</v>
      </c>
      <c r="L114" s="218" t="s">
        <v>983</v>
      </c>
      <c r="M114" s="118" t="s">
        <v>95</v>
      </c>
      <c r="N114" s="217" t="s">
        <v>1609</v>
      </c>
    </row>
    <row r="115" spans="1:14" ht="60.75" customHeight="1" x14ac:dyDescent="0.5">
      <c r="A115" s="200">
        <v>42</v>
      </c>
      <c r="B115" s="210" t="s">
        <v>1610</v>
      </c>
      <c r="C115" s="1199">
        <v>56000</v>
      </c>
      <c r="D115" s="675">
        <f>+C115</f>
        <v>56000</v>
      </c>
      <c r="E115" s="1377" t="s">
        <v>25</v>
      </c>
      <c r="F115" s="1195" t="str">
        <f t="shared" si="6"/>
        <v>ร้าน เอ.โอ.ดี ซัพพลาย,40000 บาท</v>
      </c>
      <c r="G115" s="1437" t="s">
        <v>324</v>
      </c>
      <c r="H115" s="1438">
        <v>40000</v>
      </c>
      <c r="I115" s="1406" t="str">
        <f t="shared" si="7"/>
        <v>ร้าน เอ.โอ.ดี ซัพพลาย,40000 บาท</v>
      </c>
      <c r="J115" s="1379" t="s">
        <v>324</v>
      </c>
      <c r="K115" s="1380">
        <v>40000</v>
      </c>
      <c r="L115" s="210" t="s">
        <v>983</v>
      </c>
      <c r="M115" s="309" t="s">
        <v>95</v>
      </c>
      <c r="N115" s="200" t="s">
        <v>1609</v>
      </c>
    </row>
    <row r="116" spans="1:14" s="1331" customFormat="1" x14ac:dyDescent="0.5">
      <c r="A116" s="217"/>
      <c r="B116" s="218"/>
      <c r="C116" s="701"/>
      <c r="D116" s="678"/>
      <c r="E116" s="1374"/>
      <c r="F116" s="1162" t="str">
        <f t="shared" si="6"/>
        <v>ร้านอาทรพาณิชย์,7757.5 บาท</v>
      </c>
      <c r="G116" s="1389" t="s">
        <v>93</v>
      </c>
      <c r="H116" s="1375">
        <v>7757.5</v>
      </c>
      <c r="I116" s="1407" t="str">
        <f t="shared" si="7"/>
        <v>ร้านอาทรพาณิชย์,7757.5 บาท</v>
      </c>
      <c r="J116" s="1376" t="s">
        <v>93</v>
      </c>
      <c r="K116" s="1216">
        <v>7757.5</v>
      </c>
      <c r="L116" s="218"/>
      <c r="M116" s="311"/>
      <c r="N116" s="218"/>
    </row>
    <row r="117" spans="1:14" s="1331" customFormat="1" ht="60.75" x14ac:dyDescent="0.5">
      <c r="A117" s="217">
        <v>43</v>
      </c>
      <c r="B117" s="218" t="s">
        <v>1611</v>
      </c>
      <c r="C117" s="701">
        <v>1700</v>
      </c>
      <c r="D117" s="678">
        <f>+C117</f>
        <v>1700</v>
      </c>
      <c r="E117" s="1374" t="s">
        <v>25</v>
      </c>
      <c r="F117" s="1162" t="str">
        <f t="shared" si="6"/>
        <v>ร้านเอนกสเตชั่นเนอรี่,1637.1 บาท</v>
      </c>
      <c r="G117" s="1265" t="s">
        <v>98</v>
      </c>
      <c r="H117" s="1375">
        <v>1637.1</v>
      </c>
      <c r="I117" s="1407" t="str">
        <f t="shared" si="7"/>
        <v>ร้านเอนกสเตชั่นเนอรี่,1637.1 บาท</v>
      </c>
      <c r="J117" s="1158" t="s">
        <v>98</v>
      </c>
      <c r="K117" s="1216">
        <v>1637.1</v>
      </c>
      <c r="L117" s="218" t="s">
        <v>983</v>
      </c>
      <c r="M117" s="118" t="s">
        <v>95</v>
      </c>
      <c r="N117" s="217" t="s">
        <v>1612</v>
      </c>
    </row>
    <row r="118" spans="1:14" s="1331" customFormat="1" ht="60.75" x14ac:dyDescent="0.5">
      <c r="A118" s="217">
        <v>44</v>
      </c>
      <c r="B118" s="218" t="s">
        <v>851</v>
      </c>
      <c r="C118" s="701">
        <v>20000</v>
      </c>
      <c r="D118" s="678">
        <f>+C118</f>
        <v>20000</v>
      </c>
      <c r="E118" s="1374" t="s">
        <v>25</v>
      </c>
      <c r="F118" s="1162" t="str">
        <f t="shared" si="6"/>
        <v>ห้างหุ้นส่วนจำกัด เดอะ สกาย ซิสเต็มส์,19099.5 บาท</v>
      </c>
      <c r="G118" s="1389" t="s">
        <v>135</v>
      </c>
      <c r="H118" s="1375">
        <v>19099.5</v>
      </c>
      <c r="I118" s="1407" t="str">
        <f t="shared" si="7"/>
        <v>ห้างหุ้นส่วนจำกัด เดอะ สกาย ซิสเต็มส์,19099.5 บาท</v>
      </c>
      <c r="J118" s="1376" t="s">
        <v>135</v>
      </c>
      <c r="K118" s="1216">
        <v>19099.5</v>
      </c>
      <c r="L118" s="218" t="s">
        <v>983</v>
      </c>
      <c r="M118" s="118" t="s">
        <v>95</v>
      </c>
      <c r="N118" s="217" t="s">
        <v>1613</v>
      </c>
    </row>
    <row r="119" spans="1:14" s="1331" customFormat="1" ht="60.75" x14ac:dyDescent="0.5">
      <c r="A119" s="217">
        <v>45</v>
      </c>
      <c r="B119" s="218" t="s">
        <v>1614</v>
      </c>
      <c r="C119" s="701">
        <v>27900</v>
      </c>
      <c r="D119" s="678">
        <f>+C119</f>
        <v>27900</v>
      </c>
      <c r="E119" s="1217" t="s">
        <v>25</v>
      </c>
      <c r="F119" s="1162" t="str">
        <f t="shared" si="6"/>
        <v>ร้านเอนกสเตชั่นเนอรี่,27820 บาท</v>
      </c>
      <c r="G119" s="1389" t="s">
        <v>98</v>
      </c>
      <c r="H119" s="1375">
        <v>27820</v>
      </c>
      <c r="I119" s="1407" t="str">
        <f t="shared" si="7"/>
        <v>ร้านเอนกสเตชั่นเนอรี่,27820 บาท</v>
      </c>
      <c r="J119" s="1376" t="s">
        <v>98</v>
      </c>
      <c r="K119" s="1216">
        <v>27820</v>
      </c>
      <c r="L119" s="218" t="s">
        <v>983</v>
      </c>
      <c r="M119" s="118" t="s">
        <v>95</v>
      </c>
      <c r="N119" s="217" t="s">
        <v>1615</v>
      </c>
    </row>
    <row r="120" spans="1:14" ht="40.5" x14ac:dyDescent="0.5">
      <c r="A120" s="200">
        <v>46</v>
      </c>
      <c r="B120" s="210" t="s">
        <v>1616</v>
      </c>
      <c r="C120" s="1199">
        <v>24600</v>
      </c>
      <c r="D120" s="675">
        <f>+C120</f>
        <v>24600</v>
      </c>
      <c r="E120" s="1215" t="s">
        <v>25</v>
      </c>
      <c r="F120" s="1195" t="str">
        <f t="shared" si="6"/>
        <v>บริษัท ธีร์ บิสิเนส จำกัด,24600 บาท</v>
      </c>
      <c r="G120" s="1267" t="s">
        <v>1469</v>
      </c>
      <c r="H120" s="1378">
        <v>24600</v>
      </c>
      <c r="I120" s="1406" t="str">
        <f t="shared" si="7"/>
        <v>บริษัท ธีร์ บิสิเนส จำกัด,24600 บาท</v>
      </c>
      <c r="J120" s="1169" t="s">
        <v>1469</v>
      </c>
      <c r="K120" s="1380">
        <v>24600</v>
      </c>
      <c r="L120" s="210" t="s">
        <v>983</v>
      </c>
      <c r="M120" s="200" t="s">
        <v>1617</v>
      </c>
      <c r="N120" s="200" t="s">
        <v>1618</v>
      </c>
    </row>
    <row r="121" spans="1:14" s="1331" customFormat="1" x14ac:dyDescent="0.5">
      <c r="A121" s="217"/>
      <c r="B121" s="218" t="s">
        <v>1619</v>
      </c>
      <c r="C121" s="701"/>
      <c r="D121" s="678"/>
      <c r="E121" s="1217"/>
      <c r="F121" s="1162"/>
      <c r="G121" s="1265"/>
      <c r="H121" s="1375"/>
      <c r="I121" s="1407"/>
      <c r="J121" s="1158"/>
      <c r="K121" s="1216"/>
      <c r="L121" s="218"/>
      <c r="M121" s="217"/>
      <c r="N121" s="218"/>
    </row>
    <row r="122" spans="1:14" ht="40.5" x14ac:dyDescent="0.5">
      <c r="A122" s="200">
        <v>47</v>
      </c>
      <c r="B122" s="210" t="s">
        <v>1620</v>
      </c>
      <c r="C122" s="1199">
        <v>20000</v>
      </c>
      <c r="D122" s="675">
        <f>+C122</f>
        <v>20000</v>
      </c>
      <c r="E122" s="1377" t="s">
        <v>25</v>
      </c>
      <c r="F122" s="1195" t="str">
        <f t="shared" si="6"/>
        <v>ร้าน เอ.โอ.ดี ซัพพลาย,20000 บาท</v>
      </c>
      <c r="G122" s="1443" t="s">
        <v>324</v>
      </c>
      <c r="H122" s="1378">
        <v>20000</v>
      </c>
      <c r="I122" s="1406" t="str">
        <f t="shared" si="7"/>
        <v>ร้าน เอ.โอ.ดี ซัพพลาย,20000 บาท</v>
      </c>
      <c r="J122" s="1379" t="s">
        <v>324</v>
      </c>
      <c r="K122" s="1380">
        <v>20000</v>
      </c>
      <c r="L122" s="210" t="s">
        <v>983</v>
      </c>
      <c r="M122" s="200" t="s">
        <v>1621</v>
      </c>
      <c r="N122" s="200" t="s">
        <v>1622</v>
      </c>
    </row>
    <row r="123" spans="1:14" s="1331" customFormat="1" ht="31.9" customHeight="1" x14ac:dyDescent="0.5">
      <c r="A123" s="217"/>
      <c r="B123" s="218" t="s">
        <v>1623</v>
      </c>
      <c r="C123" s="701"/>
      <c r="D123" s="678"/>
      <c r="E123" s="1217"/>
      <c r="F123" s="1162"/>
      <c r="G123" s="1389"/>
      <c r="H123" s="1375"/>
      <c r="I123" s="1407"/>
      <c r="J123" s="1376"/>
      <c r="K123" s="1216"/>
      <c r="L123" s="218"/>
      <c r="M123" s="217"/>
      <c r="N123" s="218"/>
    </row>
    <row r="124" spans="1:14" s="1331" customFormat="1" ht="60.75" x14ac:dyDescent="0.5">
      <c r="A124" s="217">
        <v>48</v>
      </c>
      <c r="B124" s="218" t="s">
        <v>1624</v>
      </c>
      <c r="C124" s="701">
        <v>1000</v>
      </c>
      <c r="D124" s="678">
        <f t="shared" ref="D124:D154" si="8">+C124</f>
        <v>1000</v>
      </c>
      <c r="E124" s="1374" t="s">
        <v>25</v>
      </c>
      <c r="F124" s="1162" t="str">
        <f t="shared" si="6"/>
        <v>ร้านเอนกสเตชั่นเนอรี่,930.9 บาท</v>
      </c>
      <c r="G124" s="1389" t="s">
        <v>98</v>
      </c>
      <c r="H124" s="1375">
        <v>930.9</v>
      </c>
      <c r="I124" s="1407" t="str">
        <f t="shared" si="7"/>
        <v>ร้านเอนกสเตชั่นเนอรี่,930.9 บาท</v>
      </c>
      <c r="J124" s="1376" t="s">
        <v>98</v>
      </c>
      <c r="K124" s="1216">
        <v>930.9</v>
      </c>
      <c r="L124" s="218" t="s">
        <v>983</v>
      </c>
      <c r="M124" s="118" t="s">
        <v>95</v>
      </c>
      <c r="N124" s="217" t="s">
        <v>1625</v>
      </c>
    </row>
    <row r="125" spans="1:14" s="1331" customFormat="1" ht="60.75" x14ac:dyDescent="0.5">
      <c r="A125" s="217">
        <v>49</v>
      </c>
      <c r="B125" s="218" t="s">
        <v>1626</v>
      </c>
      <c r="C125" s="701">
        <v>65400</v>
      </c>
      <c r="D125" s="678">
        <f t="shared" si="8"/>
        <v>65400</v>
      </c>
      <c r="E125" s="1217" t="s">
        <v>25</v>
      </c>
      <c r="F125" s="1162" t="str">
        <f t="shared" si="6"/>
        <v>ร้านอาทรพาณิชย์,65318.15 บาท</v>
      </c>
      <c r="G125" s="1265" t="s">
        <v>93</v>
      </c>
      <c r="H125" s="1375">
        <v>65318.15</v>
      </c>
      <c r="I125" s="1407" t="str">
        <f t="shared" si="7"/>
        <v>ร้านอาทรพาณิชย์,65318.15 บาท</v>
      </c>
      <c r="J125" s="1158" t="s">
        <v>93</v>
      </c>
      <c r="K125" s="1216">
        <v>65318.15</v>
      </c>
      <c r="L125" s="218" t="s">
        <v>983</v>
      </c>
      <c r="M125" s="118" t="s">
        <v>95</v>
      </c>
      <c r="N125" s="217" t="s">
        <v>1627</v>
      </c>
    </row>
    <row r="126" spans="1:14" s="1331" customFormat="1" ht="40.5" x14ac:dyDescent="0.5">
      <c r="A126" s="217">
        <v>50</v>
      </c>
      <c r="B126" s="218" t="s">
        <v>1628</v>
      </c>
      <c r="C126" s="701">
        <v>247530</v>
      </c>
      <c r="D126" s="678">
        <f t="shared" si="8"/>
        <v>247530</v>
      </c>
      <c r="E126" s="1374" t="s">
        <v>25</v>
      </c>
      <c r="F126" s="1162" t="str">
        <f t="shared" si="6"/>
        <v>ห้างหุ้นส่วนจำกัด เดอะ สกาย ซิสเต็มส์,247530 บาท</v>
      </c>
      <c r="G126" s="1389" t="s">
        <v>135</v>
      </c>
      <c r="H126" s="1375">
        <v>247530</v>
      </c>
      <c r="I126" s="1407" t="str">
        <f t="shared" si="7"/>
        <v>ห้างหุ้นส่วนจำกัด เดอะ สกาย ซิสเต็มส์,247530 บาท</v>
      </c>
      <c r="J126" s="1376" t="s">
        <v>135</v>
      </c>
      <c r="K126" s="1216">
        <v>247530</v>
      </c>
      <c r="L126" s="218" t="s">
        <v>983</v>
      </c>
      <c r="M126" s="217" t="str">
        <f>+N126</f>
        <v>ใบสั่งซื้อ19/68 ลว. 15 กค. 68</v>
      </c>
      <c r="N126" s="218" t="s">
        <v>1629</v>
      </c>
    </row>
    <row r="127" spans="1:14" s="1331" customFormat="1" ht="60.75" x14ac:dyDescent="0.5">
      <c r="A127" s="217">
        <v>51</v>
      </c>
      <c r="B127" s="218" t="s">
        <v>1630</v>
      </c>
      <c r="C127" s="701">
        <v>2500</v>
      </c>
      <c r="D127" s="678">
        <f t="shared" si="8"/>
        <v>2500</v>
      </c>
      <c r="E127" s="1374" t="s">
        <v>25</v>
      </c>
      <c r="F127" s="1162" t="str">
        <f t="shared" si="6"/>
        <v>ร้านดอกไม้พลอย,2500 บาท</v>
      </c>
      <c r="G127" s="1389" t="s">
        <v>1300</v>
      </c>
      <c r="H127" s="1375">
        <v>2500</v>
      </c>
      <c r="I127" s="1407" t="str">
        <f t="shared" si="7"/>
        <v>ร้านดอกไม้พลอย,2500 บาท</v>
      </c>
      <c r="J127" s="1376" t="s">
        <v>1300</v>
      </c>
      <c r="K127" s="1216">
        <v>2500</v>
      </c>
      <c r="L127" s="218" t="s">
        <v>983</v>
      </c>
      <c r="M127" s="118" t="s">
        <v>95</v>
      </c>
      <c r="N127" s="217" t="s">
        <v>1631</v>
      </c>
    </row>
    <row r="128" spans="1:14" s="1331" customFormat="1" ht="60.75" x14ac:dyDescent="0.5">
      <c r="A128" s="217">
        <v>52</v>
      </c>
      <c r="B128" s="218" t="s">
        <v>1632</v>
      </c>
      <c r="C128" s="701">
        <v>15600</v>
      </c>
      <c r="D128" s="678">
        <f t="shared" si="8"/>
        <v>15600</v>
      </c>
      <c r="E128" s="1217" t="s">
        <v>25</v>
      </c>
      <c r="F128" s="1162" t="str">
        <f t="shared" si="6"/>
        <v>ห้างหุ้นส่วนจำกัด เดอะ สกาย ซิสเต็มส์,15568.5 บาท</v>
      </c>
      <c r="G128" s="1265" t="s">
        <v>135</v>
      </c>
      <c r="H128" s="1375">
        <v>15568.5</v>
      </c>
      <c r="I128" s="1407" t="str">
        <f t="shared" si="7"/>
        <v>ห้างหุ้นส่วนจำกัด เดอะ สกาย ซิสเต็มส์,15568.5 บาท</v>
      </c>
      <c r="J128" s="1158" t="s">
        <v>135</v>
      </c>
      <c r="K128" s="1216">
        <v>15568.5</v>
      </c>
      <c r="L128" s="218" t="s">
        <v>983</v>
      </c>
      <c r="M128" s="118" t="s">
        <v>95</v>
      </c>
      <c r="N128" s="217" t="s">
        <v>1633</v>
      </c>
    </row>
    <row r="129" spans="1:14" s="1331" customFormat="1" ht="60.75" x14ac:dyDescent="0.5">
      <c r="A129" s="217">
        <v>53</v>
      </c>
      <c r="B129" s="218" t="s">
        <v>682</v>
      </c>
      <c r="C129" s="701">
        <v>28000</v>
      </c>
      <c r="D129" s="678">
        <f t="shared" si="8"/>
        <v>28000</v>
      </c>
      <c r="E129" s="1217" t="s">
        <v>25</v>
      </c>
      <c r="F129" s="1162" t="str">
        <f t="shared" si="6"/>
        <v>ร้าน โปโล ซุปเปอร์ทีน,28000 บาท</v>
      </c>
      <c r="G129" s="1389" t="s">
        <v>1634</v>
      </c>
      <c r="H129" s="1375">
        <v>28000</v>
      </c>
      <c r="I129" s="1407" t="str">
        <f t="shared" si="7"/>
        <v>ร้าน โปโล ซุปเปอร์ทีน,28000 บาท</v>
      </c>
      <c r="J129" s="1376" t="s">
        <v>1634</v>
      </c>
      <c r="K129" s="1216">
        <v>28000</v>
      </c>
      <c r="L129" s="218" t="s">
        <v>983</v>
      </c>
      <c r="M129" s="118" t="s">
        <v>95</v>
      </c>
      <c r="N129" s="217" t="s">
        <v>1635</v>
      </c>
    </row>
    <row r="130" spans="1:14" s="1331" customFormat="1" ht="40.5" x14ac:dyDescent="0.5">
      <c r="A130" s="217">
        <v>54</v>
      </c>
      <c r="B130" s="218" t="s">
        <v>1636</v>
      </c>
      <c r="C130" s="701">
        <v>69300</v>
      </c>
      <c r="D130" s="678">
        <f t="shared" si="8"/>
        <v>69300</v>
      </c>
      <c r="E130" s="1217" t="s">
        <v>25</v>
      </c>
      <c r="F130" s="1162" t="str">
        <f t="shared" si="6"/>
        <v>บริษัท กาญจนชาติ จำกัด,69300 บาท</v>
      </c>
      <c r="G130" s="1265" t="s">
        <v>1637</v>
      </c>
      <c r="H130" s="1375">
        <v>69300</v>
      </c>
      <c r="I130" s="1407" t="str">
        <f t="shared" si="7"/>
        <v>บริษัท กาญจนชาติ จำกัด,69300 บาท</v>
      </c>
      <c r="J130" s="1158" t="s">
        <v>1637</v>
      </c>
      <c r="K130" s="1216">
        <v>69300</v>
      </c>
      <c r="L130" s="218" t="s">
        <v>1638</v>
      </c>
      <c r="M130" s="217" t="s">
        <v>1639</v>
      </c>
      <c r="N130" s="218" t="s">
        <v>1640</v>
      </c>
    </row>
    <row r="131" spans="1:14" s="1331" customFormat="1" ht="60.75" x14ac:dyDescent="0.5">
      <c r="A131" s="217">
        <v>55</v>
      </c>
      <c r="B131" s="218" t="s">
        <v>1641</v>
      </c>
      <c r="C131" s="701">
        <v>1500</v>
      </c>
      <c r="D131" s="678">
        <f t="shared" si="8"/>
        <v>1500</v>
      </c>
      <c r="E131" s="1374" t="s">
        <v>25</v>
      </c>
      <c r="F131" s="1162" t="str">
        <f t="shared" si="6"/>
        <v>ร้าน เอ.โอ.ดี ซัพพลาย,1500 บาท</v>
      </c>
      <c r="G131" s="1389" t="s">
        <v>324</v>
      </c>
      <c r="H131" s="1375">
        <v>1500</v>
      </c>
      <c r="I131" s="1407" t="str">
        <f t="shared" si="7"/>
        <v>ร้าน เอ.โอ.ดี ซัพพลาย,1500 บาท</v>
      </c>
      <c r="J131" s="1376" t="s">
        <v>324</v>
      </c>
      <c r="K131" s="1216">
        <v>1500</v>
      </c>
      <c r="L131" s="218" t="s">
        <v>983</v>
      </c>
      <c r="M131" s="118" t="s">
        <v>95</v>
      </c>
      <c r="N131" s="217" t="s">
        <v>1642</v>
      </c>
    </row>
    <row r="132" spans="1:14" s="1331" customFormat="1" ht="60.75" x14ac:dyDescent="0.5">
      <c r="A132" s="217">
        <v>56</v>
      </c>
      <c r="B132" s="218" t="s">
        <v>1643</v>
      </c>
      <c r="C132" s="701">
        <v>8750</v>
      </c>
      <c r="D132" s="678">
        <f t="shared" si="8"/>
        <v>8750</v>
      </c>
      <c r="E132" s="1217" t="s">
        <v>25</v>
      </c>
      <c r="F132" s="1162" t="str">
        <f t="shared" si="6"/>
        <v>ร้าน เอ.โอ.ดี ซัพพลาย,8750 บาท</v>
      </c>
      <c r="G132" s="1265" t="s">
        <v>324</v>
      </c>
      <c r="H132" s="1375">
        <v>8750</v>
      </c>
      <c r="I132" s="1407" t="str">
        <f t="shared" si="7"/>
        <v>ร้าน เอ.โอ.ดี ซัพพลาย,8750 บาท</v>
      </c>
      <c r="J132" s="1158" t="s">
        <v>324</v>
      </c>
      <c r="K132" s="1216">
        <v>8750</v>
      </c>
      <c r="L132" s="218" t="s">
        <v>983</v>
      </c>
      <c r="M132" s="118" t="s">
        <v>95</v>
      </c>
      <c r="N132" s="217" t="s">
        <v>1644</v>
      </c>
    </row>
    <row r="133" spans="1:14" ht="60.75" x14ac:dyDescent="0.5">
      <c r="A133" s="217">
        <v>57</v>
      </c>
      <c r="B133" s="210" t="s">
        <v>1645</v>
      </c>
      <c r="C133" s="1199">
        <v>7700</v>
      </c>
      <c r="D133" s="675">
        <f t="shared" si="8"/>
        <v>7700</v>
      </c>
      <c r="E133" s="1377" t="s">
        <v>25</v>
      </c>
      <c r="F133" s="1195" t="str">
        <f t="shared" si="6"/>
        <v>ร้าน เอ.โอ.ดี ซัพพลาย,7700 บาท</v>
      </c>
      <c r="G133" s="1443" t="s">
        <v>324</v>
      </c>
      <c r="H133" s="1378">
        <v>7700</v>
      </c>
      <c r="I133" s="1406" t="str">
        <f t="shared" si="7"/>
        <v>ร้าน เอ.โอ.ดี ซัพพลาย,7700 บาท</v>
      </c>
      <c r="J133" s="1379" t="s">
        <v>324</v>
      </c>
      <c r="K133" s="1380">
        <v>7700</v>
      </c>
      <c r="L133" s="210" t="s">
        <v>983</v>
      </c>
      <c r="M133" s="118" t="s">
        <v>95</v>
      </c>
      <c r="N133" s="200" t="s">
        <v>1646</v>
      </c>
    </row>
    <row r="134" spans="1:14" s="1331" customFormat="1" ht="40.5" x14ac:dyDescent="0.5">
      <c r="A134" s="217">
        <v>58</v>
      </c>
      <c r="B134" s="218" t="s">
        <v>1647</v>
      </c>
      <c r="C134" s="701">
        <v>96000</v>
      </c>
      <c r="D134" s="678">
        <f t="shared" si="8"/>
        <v>96000</v>
      </c>
      <c r="E134" s="1374" t="s">
        <v>25</v>
      </c>
      <c r="F134" s="1162" t="str">
        <f t="shared" si="6"/>
        <v>บริษัท ธนสรณ์วิศวกรรม จำกัด,96000 บาท</v>
      </c>
      <c r="G134" s="1389" t="s">
        <v>105</v>
      </c>
      <c r="H134" s="1375">
        <v>96000</v>
      </c>
      <c r="I134" s="1407" t="str">
        <f t="shared" si="7"/>
        <v>บริษัท ธนสรณ์วิศวกรรม จำกัด,96000 บาท</v>
      </c>
      <c r="J134" s="1376" t="s">
        <v>105</v>
      </c>
      <c r="K134" s="1216">
        <v>96000</v>
      </c>
      <c r="L134" s="218" t="s">
        <v>983</v>
      </c>
      <c r="M134" s="217" t="s">
        <v>1648</v>
      </c>
      <c r="N134" s="218" t="s">
        <v>1649</v>
      </c>
    </row>
    <row r="135" spans="1:14" s="1331" customFormat="1" ht="60.75" x14ac:dyDescent="0.5">
      <c r="A135" s="217">
        <v>59</v>
      </c>
      <c r="B135" s="218" t="s">
        <v>1650</v>
      </c>
      <c r="C135" s="701">
        <v>8600</v>
      </c>
      <c r="D135" s="678">
        <f t="shared" si="8"/>
        <v>8600</v>
      </c>
      <c r="E135" s="1374" t="s">
        <v>25</v>
      </c>
      <c r="F135" s="1162" t="str">
        <f t="shared" si="6"/>
        <v>ร้านเอนกสเตชั่นเนอรี่,8560 บาท</v>
      </c>
      <c r="G135" s="1389" t="s">
        <v>98</v>
      </c>
      <c r="H135" s="1375">
        <v>8560</v>
      </c>
      <c r="I135" s="1407" t="str">
        <f t="shared" si="7"/>
        <v>ร้านเอนกสเตชั่นเนอรี่,8560 บาท</v>
      </c>
      <c r="J135" s="1376" t="s">
        <v>98</v>
      </c>
      <c r="K135" s="1216">
        <v>8560</v>
      </c>
      <c r="L135" s="218" t="s">
        <v>983</v>
      </c>
      <c r="M135" s="118" t="s">
        <v>95</v>
      </c>
      <c r="N135" s="217" t="s">
        <v>1651</v>
      </c>
    </row>
    <row r="136" spans="1:14" s="1331" customFormat="1" ht="60.75" x14ac:dyDescent="0.5">
      <c r="A136" s="217">
        <v>60</v>
      </c>
      <c r="B136" s="218" t="s">
        <v>1652</v>
      </c>
      <c r="C136" s="701">
        <v>400</v>
      </c>
      <c r="D136" s="678">
        <f t="shared" si="8"/>
        <v>400</v>
      </c>
      <c r="E136" s="1374" t="s">
        <v>25</v>
      </c>
      <c r="F136" s="1162" t="str">
        <f t="shared" si="6"/>
        <v>ห้างหุ้นส่วนจำกัด เดอะ สกาย ซิสเต็มส์,321 บาท</v>
      </c>
      <c r="G136" s="1389" t="s">
        <v>135</v>
      </c>
      <c r="H136" s="1375">
        <v>321</v>
      </c>
      <c r="I136" s="1407" t="str">
        <f t="shared" si="7"/>
        <v>ห้างหุ้นส่วนจำกัด เดอะ สกาย ซิสเต็มส์,321 บาท</v>
      </c>
      <c r="J136" s="1376" t="s">
        <v>135</v>
      </c>
      <c r="K136" s="1216">
        <v>321</v>
      </c>
      <c r="L136" s="218" t="s">
        <v>983</v>
      </c>
      <c r="M136" s="118" t="s">
        <v>95</v>
      </c>
      <c r="N136" s="217" t="s">
        <v>1653</v>
      </c>
    </row>
    <row r="137" spans="1:14" s="1331" customFormat="1" ht="60.75" x14ac:dyDescent="0.5">
      <c r="A137" s="217">
        <v>61</v>
      </c>
      <c r="B137" s="218" t="s">
        <v>1654</v>
      </c>
      <c r="C137" s="701">
        <v>18000</v>
      </c>
      <c r="D137" s="678">
        <f t="shared" si="8"/>
        <v>18000</v>
      </c>
      <c r="E137" s="1374" t="s">
        <v>25</v>
      </c>
      <c r="F137" s="1162" t="str">
        <f t="shared" si="6"/>
        <v>มูลนิธิอุทยานสิ่งแวดล้อมนานาชาติศิรินธร จ.เพชรบุรี,18000 บาท</v>
      </c>
      <c r="G137" s="1265" t="s">
        <v>1655</v>
      </c>
      <c r="H137" s="1375">
        <v>18000</v>
      </c>
      <c r="I137" s="1407" t="str">
        <f t="shared" si="7"/>
        <v>มูลนิธิอุทยานสิ่งแวดล้อมนานาชาติศิรินธร จ.เพชรบุรี,18000 บาท</v>
      </c>
      <c r="J137" s="1158" t="s">
        <v>1655</v>
      </c>
      <c r="K137" s="1216">
        <v>18000</v>
      </c>
      <c r="L137" s="218" t="s">
        <v>983</v>
      </c>
      <c r="M137" s="118" t="s">
        <v>95</v>
      </c>
      <c r="N137" s="217" t="s">
        <v>1656</v>
      </c>
    </row>
    <row r="138" spans="1:14" s="1331" customFormat="1" ht="60.75" x14ac:dyDescent="0.5">
      <c r="A138" s="217">
        <v>62</v>
      </c>
      <c r="B138" s="218" t="s">
        <v>1657</v>
      </c>
      <c r="C138" s="701">
        <v>500</v>
      </c>
      <c r="D138" s="678">
        <f t="shared" si="8"/>
        <v>500</v>
      </c>
      <c r="E138" s="1217" t="s">
        <v>25</v>
      </c>
      <c r="F138" s="1162" t="str">
        <f t="shared" si="6"/>
        <v>ร้านเอนกสเตชั่นเนอรี่,481.5 บาท</v>
      </c>
      <c r="G138" s="1265" t="s">
        <v>98</v>
      </c>
      <c r="H138" s="1375">
        <v>481.5</v>
      </c>
      <c r="I138" s="1407" t="str">
        <f t="shared" si="7"/>
        <v>ร้านเอนกสเตชั่นเนอรี่,481.5 บาท</v>
      </c>
      <c r="J138" s="1158" t="s">
        <v>98</v>
      </c>
      <c r="K138" s="1216">
        <v>481.5</v>
      </c>
      <c r="L138" s="218" t="s">
        <v>983</v>
      </c>
      <c r="M138" s="118" t="s">
        <v>95</v>
      </c>
      <c r="N138" s="217" t="s">
        <v>1658</v>
      </c>
    </row>
    <row r="139" spans="1:14" s="1331" customFormat="1" ht="60.75" x14ac:dyDescent="0.5">
      <c r="A139" s="217">
        <v>63</v>
      </c>
      <c r="B139" s="218" t="s">
        <v>1659</v>
      </c>
      <c r="C139" s="701">
        <v>3000</v>
      </c>
      <c r="D139" s="678">
        <f t="shared" si="8"/>
        <v>3000</v>
      </c>
      <c r="E139" s="1374" t="s">
        <v>25</v>
      </c>
      <c r="F139" s="1162" t="str">
        <f t="shared" si="6"/>
        <v>ส่งใช้เงินยืม นางสาวปภาวี คล้ายทิม ,2400 บาท</v>
      </c>
      <c r="G139" s="1389" t="s">
        <v>1660</v>
      </c>
      <c r="H139" s="1375">
        <v>2400</v>
      </c>
      <c r="I139" s="1407" t="str">
        <f t="shared" si="7"/>
        <v>ส่งใช้เงินยืม นางสาวปภาวี คล้ายทิม ,2400 บาท</v>
      </c>
      <c r="J139" s="1376" t="s">
        <v>1660</v>
      </c>
      <c r="K139" s="1216">
        <v>2400</v>
      </c>
      <c r="L139" s="218" t="s">
        <v>983</v>
      </c>
      <c r="M139" s="118" t="s">
        <v>95</v>
      </c>
      <c r="N139" s="217" t="s">
        <v>1661</v>
      </c>
    </row>
    <row r="140" spans="1:14" s="1331" customFormat="1" ht="60.75" x14ac:dyDescent="0.5">
      <c r="A140" s="217">
        <v>64</v>
      </c>
      <c r="B140" s="218" t="s">
        <v>1662</v>
      </c>
      <c r="C140" s="701">
        <v>6000</v>
      </c>
      <c r="D140" s="678">
        <f t="shared" si="8"/>
        <v>6000</v>
      </c>
      <c r="E140" s="1374" t="s">
        <v>25</v>
      </c>
      <c r="F140" s="1162" t="str">
        <f t="shared" si="6"/>
        <v>ส่งใช้เงินยืม นางสาวประนอม หมีทอง ,6000 บาท</v>
      </c>
      <c r="G140" s="1389" t="s">
        <v>1663</v>
      </c>
      <c r="H140" s="1375">
        <v>6000</v>
      </c>
      <c r="I140" s="1407" t="str">
        <f t="shared" si="7"/>
        <v>ส่งใช้เงินยืม นางสาวประนอม หมีทอง ,6000 บาท</v>
      </c>
      <c r="J140" s="1376" t="s">
        <v>1663</v>
      </c>
      <c r="K140" s="1216">
        <v>6000</v>
      </c>
      <c r="L140" s="218" t="s">
        <v>983</v>
      </c>
      <c r="M140" s="118" t="s">
        <v>95</v>
      </c>
      <c r="N140" s="217" t="s">
        <v>1664</v>
      </c>
    </row>
    <row r="141" spans="1:14" s="1331" customFormat="1" ht="60.75" x14ac:dyDescent="0.5">
      <c r="A141" s="217">
        <v>65</v>
      </c>
      <c r="B141" s="218" t="s">
        <v>1665</v>
      </c>
      <c r="C141" s="701">
        <v>400</v>
      </c>
      <c r="D141" s="678">
        <f t="shared" si="8"/>
        <v>400</v>
      </c>
      <c r="E141" s="1374" t="s">
        <v>25</v>
      </c>
      <c r="F141" s="1162" t="str">
        <f t="shared" si="6"/>
        <v>ห้างหุ้นส่วนจำกัด เดอะ สกาย ซิสเต็มส์,321 บาท</v>
      </c>
      <c r="G141" s="1389" t="s">
        <v>135</v>
      </c>
      <c r="H141" s="1375">
        <v>321</v>
      </c>
      <c r="I141" s="1407" t="str">
        <f t="shared" si="7"/>
        <v>ห้างหุ้นส่วนจำกัด เดอะ สกาย ซิสเต็มส์,321 บาท</v>
      </c>
      <c r="J141" s="1376" t="s">
        <v>135</v>
      </c>
      <c r="K141" s="1216">
        <v>321</v>
      </c>
      <c r="L141" s="218" t="s">
        <v>983</v>
      </c>
      <c r="M141" s="118" t="s">
        <v>95</v>
      </c>
      <c r="N141" s="217" t="s">
        <v>1666</v>
      </c>
    </row>
    <row r="142" spans="1:14" s="1331" customFormat="1" ht="60.75" x14ac:dyDescent="0.5">
      <c r="A142" s="217">
        <v>66</v>
      </c>
      <c r="B142" s="218" t="s">
        <v>1667</v>
      </c>
      <c r="C142" s="701">
        <v>5600</v>
      </c>
      <c r="D142" s="678">
        <f t="shared" si="8"/>
        <v>5600</v>
      </c>
      <c r="E142" s="1217" t="s">
        <v>25</v>
      </c>
      <c r="F142" s="1162" t="str">
        <f t="shared" si="6"/>
        <v>ร้านเอนกสเตชั่นเนอรี่,5564 บาท</v>
      </c>
      <c r="G142" s="1265" t="s">
        <v>98</v>
      </c>
      <c r="H142" s="1375">
        <v>5564</v>
      </c>
      <c r="I142" s="1407" t="str">
        <f t="shared" si="7"/>
        <v>ร้านเอนกสเตชั่นเนอรี่,5564 บาท</v>
      </c>
      <c r="J142" s="1158" t="s">
        <v>98</v>
      </c>
      <c r="K142" s="1216">
        <v>5564</v>
      </c>
      <c r="L142" s="218" t="s">
        <v>983</v>
      </c>
      <c r="M142" s="118" t="s">
        <v>95</v>
      </c>
      <c r="N142" s="217" t="s">
        <v>1668</v>
      </c>
    </row>
    <row r="143" spans="1:14" s="1331" customFormat="1" ht="60.75" x14ac:dyDescent="0.5">
      <c r="A143" s="217">
        <v>67</v>
      </c>
      <c r="B143" s="218" t="s">
        <v>1669</v>
      </c>
      <c r="C143" s="701">
        <v>300</v>
      </c>
      <c r="D143" s="678">
        <f t="shared" si="8"/>
        <v>300</v>
      </c>
      <c r="E143" s="1217" t="s">
        <v>25</v>
      </c>
      <c r="F143" s="1162" t="str">
        <f t="shared" si="6"/>
        <v>ร้านเอนกสเตชั่นเนอรี่,288.9 บาท</v>
      </c>
      <c r="G143" s="1389" t="s">
        <v>98</v>
      </c>
      <c r="H143" s="1375">
        <v>288.89999999999998</v>
      </c>
      <c r="I143" s="1407" t="str">
        <f t="shared" si="7"/>
        <v>ร้านเอนกสเตชั่นเนอรี่,288.9 บาท</v>
      </c>
      <c r="J143" s="1376" t="s">
        <v>98</v>
      </c>
      <c r="K143" s="1216">
        <v>288.89999999999998</v>
      </c>
      <c r="L143" s="218" t="s">
        <v>983</v>
      </c>
      <c r="M143" s="118" t="s">
        <v>95</v>
      </c>
      <c r="N143" s="217" t="s">
        <v>1670</v>
      </c>
    </row>
    <row r="144" spans="1:14" s="1331" customFormat="1" ht="60.75" x14ac:dyDescent="0.5">
      <c r="A144" s="217">
        <v>68</v>
      </c>
      <c r="B144" s="218" t="s">
        <v>1626</v>
      </c>
      <c r="C144" s="701">
        <v>39100</v>
      </c>
      <c r="D144" s="678">
        <f t="shared" si="8"/>
        <v>39100</v>
      </c>
      <c r="E144" s="1374" t="s">
        <v>25</v>
      </c>
      <c r="F144" s="1162" t="str">
        <f t="shared" si="6"/>
        <v>ร้านอาทรพาณิชย์,39097.8 บาท</v>
      </c>
      <c r="G144" s="1265" t="s">
        <v>93</v>
      </c>
      <c r="H144" s="1375">
        <v>39097.800000000003</v>
      </c>
      <c r="I144" s="1407" t="str">
        <f t="shared" si="7"/>
        <v>ร้านอาทรพาณิชย์,39097.8 บาท</v>
      </c>
      <c r="J144" s="1158" t="s">
        <v>93</v>
      </c>
      <c r="K144" s="1216">
        <v>39097.800000000003</v>
      </c>
      <c r="L144" s="218" t="s">
        <v>983</v>
      </c>
      <c r="M144" s="118" t="s">
        <v>95</v>
      </c>
      <c r="N144" s="217" t="s">
        <v>1671</v>
      </c>
    </row>
    <row r="145" spans="1:14" s="1331" customFormat="1" ht="60.75" x14ac:dyDescent="0.5">
      <c r="A145" s="217">
        <v>69</v>
      </c>
      <c r="B145" s="218" t="s">
        <v>1672</v>
      </c>
      <c r="C145" s="701">
        <v>1800</v>
      </c>
      <c r="D145" s="678">
        <f t="shared" si="8"/>
        <v>1800</v>
      </c>
      <c r="E145" s="1374" t="s">
        <v>25</v>
      </c>
      <c r="F145" s="1162" t="str">
        <f t="shared" si="6"/>
        <v>ร้านเอนกสเตชั่นเนอรี่,1765 บาท</v>
      </c>
      <c r="G145" s="1265" t="s">
        <v>98</v>
      </c>
      <c r="H145" s="1375">
        <v>1765</v>
      </c>
      <c r="I145" s="1407" t="str">
        <f t="shared" si="7"/>
        <v>ร้านเอนกสเตชั่นเนอรี่,1765 บาท</v>
      </c>
      <c r="J145" s="1158" t="s">
        <v>98</v>
      </c>
      <c r="K145" s="1216">
        <v>1765</v>
      </c>
      <c r="L145" s="218" t="s">
        <v>983</v>
      </c>
      <c r="M145" s="118" t="s">
        <v>95</v>
      </c>
      <c r="N145" s="217" t="s">
        <v>1673</v>
      </c>
    </row>
    <row r="146" spans="1:14" s="1331" customFormat="1" ht="60.75" x14ac:dyDescent="0.5">
      <c r="A146" s="217">
        <v>70</v>
      </c>
      <c r="B146" s="218" t="s">
        <v>1674</v>
      </c>
      <c r="C146" s="701">
        <v>2500</v>
      </c>
      <c r="D146" s="678">
        <f t="shared" si="8"/>
        <v>2500</v>
      </c>
      <c r="E146" s="1374" t="s">
        <v>25</v>
      </c>
      <c r="F146" s="1162" t="str">
        <f t="shared" si="6"/>
        <v>ส่งใช้เงินยืม นางสาวศศิธร ม่วงมิตร,2500 บาท</v>
      </c>
      <c r="G146" s="1389" t="s">
        <v>1675</v>
      </c>
      <c r="H146" s="1375">
        <v>2500</v>
      </c>
      <c r="I146" s="1407" t="str">
        <f t="shared" si="7"/>
        <v>ส่งใช้เงินยืม นางสาวศศิธร ม่วงมิตร,2500 บาท</v>
      </c>
      <c r="J146" s="1376" t="s">
        <v>1675</v>
      </c>
      <c r="K146" s="1216">
        <v>2500</v>
      </c>
      <c r="L146" s="218" t="s">
        <v>983</v>
      </c>
      <c r="M146" s="118" t="s">
        <v>95</v>
      </c>
      <c r="N146" s="217" t="s">
        <v>1676</v>
      </c>
    </row>
    <row r="147" spans="1:14" s="1331" customFormat="1" ht="60.75" x14ac:dyDescent="0.5">
      <c r="A147" s="217">
        <v>71</v>
      </c>
      <c r="B147" s="218" t="s">
        <v>1677</v>
      </c>
      <c r="C147" s="701">
        <v>8300</v>
      </c>
      <c r="D147" s="678">
        <f t="shared" si="8"/>
        <v>8300</v>
      </c>
      <c r="E147" s="1374" t="s">
        <v>25</v>
      </c>
      <c r="F147" s="1162" t="str">
        <f t="shared" si="6"/>
        <v>ร้าน เอ.โอ.ดี ซัพพลาย,8300 บาท</v>
      </c>
      <c r="G147" s="1389" t="s">
        <v>324</v>
      </c>
      <c r="H147" s="1375">
        <v>8300</v>
      </c>
      <c r="I147" s="1407" t="str">
        <f t="shared" si="7"/>
        <v>ร้าน เอ.โอ.ดี ซัพพลาย,8300 บาท</v>
      </c>
      <c r="J147" s="1376" t="s">
        <v>324</v>
      </c>
      <c r="K147" s="1216">
        <v>8300</v>
      </c>
      <c r="L147" s="218" t="s">
        <v>983</v>
      </c>
      <c r="M147" s="118" t="s">
        <v>95</v>
      </c>
      <c r="N147" s="217" t="s">
        <v>1678</v>
      </c>
    </row>
    <row r="148" spans="1:14" s="1331" customFormat="1" ht="60.75" x14ac:dyDescent="0.5">
      <c r="A148" s="217">
        <v>72</v>
      </c>
      <c r="B148" s="218" t="s">
        <v>1679</v>
      </c>
      <c r="C148" s="701">
        <v>6300</v>
      </c>
      <c r="D148" s="678">
        <f t="shared" si="8"/>
        <v>6300</v>
      </c>
      <c r="E148" s="1374" t="s">
        <v>25</v>
      </c>
      <c r="F148" s="1162" t="str">
        <f t="shared" si="6"/>
        <v>ร้านอาทรพาณิชย์,6270.2 บาท</v>
      </c>
      <c r="G148" s="1265" t="s">
        <v>93</v>
      </c>
      <c r="H148" s="1375">
        <v>6270.2</v>
      </c>
      <c r="I148" s="1407" t="str">
        <f t="shared" si="7"/>
        <v>ร้านอาทรพาณิชย์,6270.2 บาท</v>
      </c>
      <c r="J148" s="1158" t="s">
        <v>93</v>
      </c>
      <c r="K148" s="1216">
        <v>6270.2</v>
      </c>
      <c r="L148" s="218" t="s">
        <v>983</v>
      </c>
      <c r="M148" s="118" t="s">
        <v>95</v>
      </c>
      <c r="N148" s="217" t="s">
        <v>1680</v>
      </c>
    </row>
    <row r="149" spans="1:14" s="1331" customFormat="1" ht="60.75" x14ac:dyDescent="0.5">
      <c r="A149" s="217">
        <v>73</v>
      </c>
      <c r="B149" s="218" t="s">
        <v>1681</v>
      </c>
      <c r="C149" s="701">
        <v>6000</v>
      </c>
      <c r="D149" s="678">
        <f t="shared" si="8"/>
        <v>6000</v>
      </c>
      <c r="E149" s="1374" t="s">
        <v>25</v>
      </c>
      <c r="F149" s="1162" t="str">
        <f t="shared" si="6"/>
        <v>ส่งใช้เงินยืม นางสาวทองสุข ชาญประเสริฐ,6000 บาท</v>
      </c>
      <c r="G149" s="1389" t="s">
        <v>1682</v>
      </c>
      <c r="H149" s="1375">
        <v>6000</v>
      </c>
      <c r="I149" s="1407" t="str">
        <f t="shared" si="7"/>
        <v>ส่งใช้เงินยืม นางสาวทองสุข ชาญประเสริฐ,6000 บาท</v>
      </c>
      <c r="J149" s="1376" t="s">
        <v>1682</v>
      </c>
      <c r="K149" s="1216">
        <v>6000</v>
      </c>
      <c r="L149" s="218" t="s">
        <v>1638</v>
      </c>
      <c r="M149" s="118" t="s">
        <v>95</v>
      </c>
      <c r="N149" s="217" t="s">
        <v>1683</v>
      </c>
    </row>
    <row r="150" spans="1:14" s="1331" customFormat="1" ht="60.75" x14ac:dyDescent="0.5">
      <c r="A150" s="217">
        <v>74</v>
      </c>
      <c r="B150" s="218" t="s">
        <v>1684</v>
      </c>
      <c r="C150" s="701">
        <v>20200</v>
      </c>
      <c r="D150" s="678">
        <f t="shared" si="8"/>
        <v>20200</v>
      </c>
      <c r="E150" s="1374" t="s">
        <v>25</v>
      </c>
      <c r="F150" s="1162" t="str">
        <f t="shared" si="6"/>
        <v>ร้านเอนกสเตชั่นเนอรี่,20137.4 บาท</v>
      </c>
      <c r="G150" s="1389" t="s">
        <v>98</v>
      </c>
      <c r="H150" s="1375">
        <v>20137.400000000001</v>
      </c>
      <c r="I150" s="1407" t="str">
        <f t="shared" si="7"/>
        <v>ร้านเอนกสเตชั่นเนอรี่,20137.4 บาท</v>
      </c>
      <c r="J150" s="1376" t="s">
        <v>98</v>
      </c>
      <c r="K150" s="1216">
        <v>20137.400000000001</v>
      </c>
      <c r="L150" s="218" t="s">
        <v>983</v>
      </c>
      <c r="M150" s="118" t="s">
        <v>95</v>
      </c>
      <c r="N150" s="217" t="s">
        <v>1685</v>
      </c>
    </row>
    <row r="151" spans="1:14" s="1331" customFormat="1" ht="60.75" x14ac:dyDescent="0.5">
      <c r="A151" s="217">
        <v>75</v>
      </c>
      <c r="B151" s="218" t="s">
        <v>1686</v>
      </c>
      <c r="C151" s="701">
        <v>1700</v>
      </c>
      <c r="D151" s="678">
        <f t="shared" si="8"/>
        <v>1700</v>
      </c>
      <c r="E151" s="1374" t="s">
        <v>25</v>
      </c>
      <c r="F151" s="1162" t="str">
        <f t="shared" si="6"/>
        <v>ห้างหุ้นส่วนจำกัด เดอะ สกาย ซิสเต็มส์,1633.8 บาท</v>
      </c>
      <c r="G151" s="1389" t="s">
        <v>135</v>
      </c>
      <c r="H151" s="1375">
        <v>1633.8</v>
      </c>
      <c r="I151" s="1407" t="str">
        <f t="shared" si="7"/>
        <v>ห้างหุ้นส่วนจำกัด เดอะ สกาย ซิสเต็มส์,1633.8 บาท</v>
      </c>
      <c r="J151" s="1376" t="s">
        <v>135</v>
      </c>
      <c r="K151" s="1216">
        <v>1633.8</v>
      </c>
      <c r="L151" s="218" t="s">
        <v>983</v>
      </c>
      <c r="M151" s="118" t="s">
        <v>95</v>
      </c>
      <c r="N151" s="217" t="s">
        <v>1687</v>
      </c>
    </row>
    <row r="152" spans="1:14" s="1331" customFormat="1" ht="60.75" x14ac:dyDescent="0.5">
      <c r="A152" s="217">
        <v>76</v>
      </c>
      <c r="B152" s="218" t="s">
        <v>1688</v>
      </c>
      <c r="C152" s="701">
        <v>15500</v>
      </c>
      <c r="D152" s="678">
        <f t="shared" si="8"/>
        <v>15500</v>
      </c>
      <c r="E152" s="1374" t="s">
        <v>25</v>
      </c>
      <c r="F152" s="1162" t="str">
        <f t="shared" si="6"/>
        <v>ร้านเอนกสเตชั่นเนอรี่,15440.1 บาท</v>
      </c>
      <c r="G152" s="1389" t="s">
        <v>98</v>
      </c>
      <c r="H152" s="1375">
        <v>15440.1</v>
      </c>
      <c r="I152" s="1407" t="str">
        <f t="shared" si="7"/>
        <v>ร้านเอนกสเตชั่นเนอรี่,15440.1 บาท</v>
      </c>
      <c r="J152" s="1376" t="s">
        <v>98</v>
      </c>
      <c r="K152" s="1216">
        <v>15440.1</v>
      </c>
      <c r="L152" s="218" t="s">
        <v>983</v>
      </c>
      <c r="M152" s="118" t="s">
        <v>95</v>
      </c>
      <c r="N152" s="217" t="s">
        <v>1689</v>
      </c>
    </row>
    <row r="153" spans="1:14" s="1331" customFormat="1" ht="60.75" x14ac:dyDescent="0.5">
      <c r="A153" s="217">
        <v>77</v>
      </c>
      <c r="B153" s="218" t="s">
        <v>1690</v>
      </c>
      <c r="C153" s="701">
        <v>6000</v>
      </c>
      <c r="D153" s="678">
        <f t="shared" si="8"/>
        <v>6000</v>
      </c>
      <c r="E153" s="1374" t="s">
        <v>25</v>
      </c>
      <c r="F153" s="1162" t="str">
        <f t="shared" si="6"/>
        <v>ร้านเอนกสเตชั่นเนอรี่,5997.3 บาท</v>
      </c>
      <c r="G153" s="1389" t="s">
        <v>98</v>
      </c>
      <c r="H153" s="1375">
        <v>5997.3</v>
      </c>
      <c r="I153" s="1407" t="str">
        <f t="shared" si="7"/>
        <v>ร้านเอนกสเตชั่นเนอรี่,5997.3 บาท</v>
      </c>
      <c r="J153" s="1376" t="s">
        <v>98</v>
      </c>
      <c r="K153" s="1216">
        <v>5997.3</v>
      </c>
      <c r="L153" s="218" t="s">
        <v>983</v>
      </c>
      <c r="M153" s="118" t="s">
        <v>95</v>
      </c>
      <c r="N153" s="217" t="s">
        <v>1691</v>
      </c>
    </row>
    <row r="154" spans="1:14" ht="40.5" x14ac:dyDescent="0.5">
      <c r="A154" s="217">
        <v>78</v>
      </c>
      <c r="B154" s="210" t="s">
        <v>1692</v>
      </c>
      <c r="C154" s="1199">
        <v>151150</v>
      </c>
      <c r="D154" s="675">
        <f t="shared" si="8"/>
        <v>151150</v>
      </c>
      <c r="E154" s="1377" t="s">
        <v>25</v>
      </c>
      <c r="F154" s="1195" t="str">
        <f t="shared" si="6"/>
        <v>บริษัท ธนสรณ์วิศวกรรม จำกัด,53400 บาท</v>
      </c>
      <c r="G154" s="1443" t="s">
        <v>105</v>
      </c>
      <c r="H154" s="1378">
        <v>53400</v>
      </c>
      <c r="I154" s="1406" t="str">
        <f t="shared" si="7"/>
        <v>บริษัท ธนสรณ์วิศวกรรม จำกัด,53400 บาท</v>
      </c>
      <c r="J154" s="1379" t="s">
        <v>105</v>
      </c>
      <c r="K154" s="1380">
        <v>53400</v>
      </c>
      <c r="L154" s="210" t="s">
        <v>983</v>
      </c>
      <c r="M154" s="200" t="s">
        <v>1693</v>
      </c>
      <c r="N154" s="210" t="s">
        <v>1694</v>
      </c>
    </row>
    <row r="155" spans="1:14" s="1331" customFormat="1" ht="40.5" x14ac:dyDescent="0.5">
      <c r="A155" s="217"/>
      <c r="B155" s="218"/>
      <c r="C155" s="701"/>
      <c r="D155" s="678"/>
      <c r="E155" s="1374"/>
      <c r="F155" s="1162" t="str">
        <f t="shared" si="6"/>
        <v>ห้างหุ้นส่วนจำกัด เดอะ สกาย ซิสเต็มส์,91350 บาท</v>
      </c>
      <c r="G155" s="1389" t="s">
        <v>135</v>
      </c>
      <c r="H155" s="1375">
        <v>91350</v>
      </c>
      <c r="I155" s="1407" t="str">
        <f t="shared" si="7"/>
        <v>ห้างหุ้นส่วนจำกัด เดอะ สกาย ซิสเต็มส์,91350 บาท</v>
      </c>
      <c r="J155" s="1376" t="s">
        <v>135</v>
      </c>
      <c r="K155" s="1216">
        <v>91350</v>
      </c>
      <c r="L155" s="218"/>
      <c r="M155" s="200" t="s">
        <v>1695</v>
      </c>
      <c r="N155" s="218" t="s">
        <v>1696</v>
      </c>
    </row>
    <row r="156" spans="1:14" s="1331" customFormat="1" ht="70.900000000000006" customHeight="1" x14ac:dyDescent="0.5">
      <c r="A156" s="217">
        <v>79</v>
      </c>
      <c r="B156" s="218" t="s">
        <v>1599</v>
      </c>
      <c r="C156" s="701">
        <v>56000</v>
      </c>
      <c r="D156" s="678">
        <f t="shared" ref="D156:D165" si="9">+C156</f>
        <v>56000</v>
      </c>
      <c r="E156" s="1374" t="s">
        <v>25</v>
      </c>
      <c r="F156" s="1162" t="str">
        <f t="shared" si="6"/>
        <v>ร้านเอนกสเตชั่นเนอรี่,55956.72 บาท</v>
      </c>
      <c r="G156" s="1389" t="s">
        <v>98</v>
      </c>
      <c r="H156" s="1375">
        <v>55956.72</v>
      </c>
      <c r="I156" s="1407" t="str">
        <f t="shared" si="7"/>
        <v>ร้านเอนกสเตชั่นเนอรี่,55956.72 บาท</v>
      </c>
      <c r="J156" s="1376" t="s">
        <v>98</v>
      </c>
      <c r="K156" s="1216">
        <v>55956.72</v>
      </c>
      <c r="L156" s="218" t="s">
        <v>983</v>
      </c>
      <c r="M156" s="118" t="s">
        <v>95</v>
      </c>
      <c r="N156" s="217" t="s">
        <v>1697</v>
      </c>
    </row>
    <row r="157" spans="1:14" s="1331" customFormat="1" ht="60.75" x14ac:dyDescent="0.5">
      <c r="A157" s="217">
        <v>80</v>
      </c>
      <c r="B157" s="218" t="s">
        <v>1698</v>
      </c>
      <c r="C157" s="701">
        <v>12275</v>
      </c>
      <c r="D157" s="678">
        <f t="shared" si="9"/>
        <v>12275</v>
      </c>
      <c r="E157" s="1374" t="s">
        <v>25</v>
      </c>
      <c r="F157" s="1162" t="str">
        <f t="shared" si="6"/>
        <v>ร้าน เอ.โอ.ดี ซัพพลาย,12275 บาท</v>
      </c>
      <c r="G157" s="1389" t="s">
        <v>324</v>
      </c>
      <c r="H157" s="1375">
        <v>12275</v>
      </c>
      <c r="I157" s="1407" t="str">
        <f t="shared" si="7"/>
        <v>ร้าน เอ.โอ.ดี ซัพพลาย,12275 บาท</v>
      </c>
      <c r="J157" s="1376" t="s">
        <v>324</v>
      </c>
      <c r="K157" s="1216">
        <v>12275</v>
      </c>
      <c r="L157" s="218" t="s">
        <v>983</v>
      </c>
      <c r="M157" s="118" t="s">
        <v>95</v>
      </c>
      <c r="N157" s="217" t="s">
        <v>1699</v>
      </c>
    </row>
    <row r="158" spans="1:14" s="1331" customFormat="1" ht="60.75" x14ac:dyDescent="0.5">
      <c r="A158" s="217">
        <v>81</v>
      </c>
      <c r="B158" s="218" t="s">
        <v>1700</v>
      </c>
      <c r="C158" s="701">
        <v>700</v>
      </c>
      <c r="D158" s="678">
        <f t="shared" si="9"/>
        <v>700</v>
      </c>
      <c r="E158" s="1374" t="s">
        <v>25</v>
      </c>
      <c r="F158" s="1162" t="str">
        <f t="shared" si="6"/>
        <v>ห้างหุ้นส่วนจำกัด เดอะ สกาย ซิสเต็มส์,695.5 บาท</v>
      </c>
      <c r="G158" s="1389" t="s">
        <v>135</v>
      </c>
      <c r="H158" s="1375">
        <v>695.5</v>
      </c>
      <c r="I158" s="1407" t="str">
        <f t="shared" si="7"/>
        <v>ห้างหุ้นส่วนจำกัด เดอะ สกาย ซิสเต็มส์,695.5 บาท</v>
      </c>
      <c r="J158" s="1376" t="s">
        <v>135</v>
      </c>
      <c r="K158" s="1216">
        <v>695.5</v>
      </c>
      <c r="L158" s="218" t="s">
        <v>983</v>
      </c>
      <c r="M158" s="118" t="s">
        <v>95</v>
      </c>
      <c r="N158" s="217" t="s">
        <v>1701</v>
      </c>
    </row>
    <row r="159" spans="1:14" s="1331" customFormat="1" ht="60.75" x14ac:dyDescent="0.5">
      <c r="A159" s="217">
        <v>82</v>
      </c>
      <c r="B159" s="218" t="s">
        <v>1702</v>
      </c>
      <c r="C159" s="701">
        <v>1500</v>
      </c>
      <c r="D159" s="678">
        <f t="shared" si="9"/>
        <v>1500</v>
      </c>
      <c r="E159" s="1374" t="s">
        <v>25</v>
      </c>
      <c r="F159" s="1162" t="str">
        <f t="shared" si="6"/>
        <v>ส่งใช้เงินยืม นายณัฎฐ์ ศรีอัครกุล,1500 บาท</v>
      </c>
      <c r="G159" s="1389" t="s">
        <v>1703</v>
      </c>
      <c r="H159" s="1375">
        <v>1500</v>
      </c>
      <c r="I159" s="1407" t="str">
        <f t="shared" si="7"/>
        <v>ส่งใช้เงินยืม นายณัฎฐ์ ศรีอัครกุล,1500 บาท</v>
      </c>
      <c r="J159" s="1376" t="s">
        <v>1703</v>
      </c>
      <c r="K159" s="1216">
        <v>1500</v>
      </c>
      <c r="L159" s="218" t="s">
        <v>983</v>
      </c>
      <c r="M159" s="118" t="s">
        <v>95</v>
      </c>
      <c r="N159" s="217" t="s">
        <v>1704</v>
      </c>
    </row>
    <row r="160" spans="1:14" s="1331" customFormat="1" ht="60.75" x14ac:dyDescent="0.5">
      <c r="A160" s="217">
        <v>83</v>
      </c>
      <c r="B160" s="218" t="s">
        <v>1705</v>
      </c>
      <c r="C160" s="701">
        <v>4550</v>
      </c>
      <c r="D160" s="678">
        <f t="shared" si="9"/>
        <v>4550</v>
      </c>
      <c r="E160" s="1374" t="s">
        <v>25</v>
      </c>
      <c r="F160" s="1162" t="str">
        <f t="shared" si="6"/>
        <v>ร้านอาทรพาณิชย์,4542.15 บาท</v>
      </c>
      <c r="G160" s="1389" t="s">
        <v>93</v>
      </c>
      <c r="H160" s="1375">
        <v>4542.1499999999996</v>
      </c>
      <c r="I160" s="1407" t="str">
        <f t="shared" si="7"/>
        <v>ร้านอาทรพาณิชย์,4542.15 บาท</v>
      </c>
      <c r="J160" s="1376" t="s">
        <v>93</v>
      </c>
      <c r="K160" s="1216">
        <v>4542.1499999999996</v>
      </c>
      <c r="L160" s="218" t="s">
        <v>983</v>
      </c>
      <c r="M160" s="118" t="s">
        <v>95</v>
      </c>
      <c r="N160" s="217" t="s">
        <v>1706</v>
      </c>
    </row>
    <row r="161" spans="1:14" s="1331" customFormat="1" ht="60.75" x14ac:dyDescent="0.5">
      <c r="A161" s="217">
        <v>84</v>
      </c>
      <c r="B161" s="218" t="s">
        <v>1707</v>
      </c>
      <c r="C161" s="701">
        <v>3700</v>
      </c>
      <c r="D161" s="678">
        <f t="shared" si="9"/>
        <v>3700</v>
      </c>
      <c r="E161" s="1374" t="s">
        <v>25</v>
      </c>
      <c r="F161" s="1162" t="str">
        <f t="shared" si="6"/>
        <v>นายธนกร ชัยมงคล,3700 บาท</v>
      </c>
      <c r="G161" s="1389" t="s">
        <v>1136</v>
      </c>
      <c r="H161" s="1375">
        <v>3700</v>
      </c>
      <c r="I161" s="1407" t="str">
        <f t="shared" si="7"/>
        <v>นายธนกร ชัยมงคล,3700 บาท</v>
      </c>
      <c r="J161" s="1376" t="s">
        <v>1136</v>
      </c>
      <c r="K161" s="1216">
        <v>3700</v>
      </c>
      <c r="L161" s="218" t="s">
        <v>983</v>
      </c>
      <c r="M161" s="118" t="s">
        <v>95</v>
      </c>
      <c r="N161" s="217" t="s">
        <v>1708</v>
      </c>
    </row>
    <row r="162" spans="1:14" s="1331" customFormat="1" ht="60.75" x14ac:dyDescent="0.5">
      <c r="A162" s="217">
        <v>85</v>
      </c>
      <c r="B162" s="218" t="s">
        <v>1709</v>
      </c>
      <c r="C162" s="701">
        <v>6000</v>
      </c>
      <c r="D162" s="678">
        <f t="shared" si="9"/>
        <v>6000</v>
      </c>
      <c r="E162" s="1374" t="s">
        <v>25</v>
      </c>
      <c r="F162" s="1162" t="str">
        <f t="shared" si="6"/>
        <v>ร้าน โปโล ซุปเปอร์ทีน,6000 บาท</v>
      </c>
      <c r="G162" s="1265" t="s">
        <v>1634</v>
      </c>
      <c r="H162" s="1375">
        <v>6000</v>
      </c>
      <c r="I162" s="1407" t="str">
        <f t="shared" si="7"/>
        <v>ร้าน โปโล ซุปเปอร์ทีน,6000 บาท</v>
      </c>
      <c r="J162" s="1158" t="s">
        <v>1634</v>
      </c>
      <c r="K162" s="1216">
        <v>6000</v>
      </c>
      <c r="L162" s="218" t="s">
        <v>983</v>
      </c>
      <c r="M162" s="118" t="s">
        <v>95</v>
      </c>
      <c r="N162" s="217" t="s">
        <v>1710</v>
      </c>
    </row>
    <row r="163" spans="1:14" s="1331" customFormat="1" ht="60.75" x14ac:dyDescent="0.5">
      <c r="A163" s="217">
        <v>86</v>
      </c>
      <c r="B163" s="218" t="s">
        <v>855</v>
      </c>
      <c r="C163" s="701">
        <v>37700</v>
      </c>
      <c r="D163" s="678">
        <f t="shared" si="9"/>
        <v>37700</v>
      </c>
      <c r="E163" s="1374" t="s">
        <v>25</v>
      </c>
      <c r="F163" s="1162" t="str">
        <f t="shared" si="6"/>
        <v>ร้านเอนกสเตชั่นเนอรี่,37610.5 บาท</v>
      </c>
      <c r="G163" s="1389" t="s">
        <v>98</v>
      </c>
      <c r="H163" s="1375">
        <v>37610.5</v>
      </c>
      <c r="I163" s="1407" t="str">
        <f t="shared" si="7"/>
        <v>ร้านเอนกสเตชั่นเนอรี่,37610.5 บาท</v>
      </c>
      <c r="J163" s="1376" t="s">
        <v>98</v>
      </c>
      <c r="K163" s="1216">
        <v>37610.5</v>
      </c>
      <c r="L163" s="218" t="s">
        <v>983</v>
      </c>
      <c r="M163" s="118" t="s">
        <v>95</v>
      </c>
      <c r="N163" s="217" t="s">
        <v>1711</v>
      </c>
    </row>
    <row r="164" spans="1:14" s="1331" customFormat="1" ht="60.75" x14ac:dyDescent="0.5">
      <c r="A164" s="217">
        <v>87</v>
      </c>
      <c r="B164" s="218" t="s">
        <v>1712</v>
      </c>
      <c r="C164" s="701">
        <v>400</v>
      </c>
      <c r="D164" s="678">
        <f t="shared" si="9"/>
        <v>400</v>
      </c>
      <c r="E164" s="1374" t="s">
        <v>25</v>
      </c>
      <c r="F164" s="1162" t="str">
        <f t="shared" si="6"/>
        <v>ร้าน เอ.โอ.ดี ซัพพลาย,400 บาท</v>
      </c>
      <c r="G164" s="1389" t="s">
        <v>324</v>
      </c>
      <c r="H164" s="1375">
        <v>400</v>
      </c>
      <c r="I164" s="1407" t="str">
        <f t="shared" si="7"/>
        <v>ร้าน เอ.โอ.ดี ซัพพลาย,400 บาท</v>
      </c>
      <c r="J164" s="1376" t="s">
        <v>324</v>
      </c>
      <c r="K164" s="1216">
        <v>400</v>
      </c>
      <c r="L164" s="218" t="s">
        <v>983</v>
      </c>
      <c r="M164" s="118" t="s">
        <v>95</v>
      </c>
      <c r="N164" s="217" t="s">
        <v>1713</v>
      </c>
    </row>
    <row r="165" spans="1:14" ht="80.099999999999994" customHeight="1" x14ac:dyDescent="0.5">
      <c r="A165" s="240">
        <v>88</v>
      </c>
      <c r="B165" s="1172" t="s">
        <v>1185</v>
      </c>
      <c r="C165" s="1415">
        <v>30000</v>
      </c>
      <c r="D165" s="672">
        <f t="shared" si="9"/>
        <v>30000</v>
      </c>
      <c r="E165" s="1384" t="s">
        <v>25</v>
      </c>
      <c r="F165" s="1260" t="str">
        <f t="shared" si="6"/>
        <v>ห้างหุ้นส่วนจำกัด เดอะ สกาย ซิสเต็มส์,29976.05 บาท</v>
      </c>
      <c r="G165" s="1444" t="s">
        <v>135</v>
      </c>
      <c r="H165" s="1386">
        <v>29976.05</v>
      </c>
      <c r="I165" s="1445" t="str">
        <f t="shared" si="7"/>
        <v>ห้างหุ้นส่วนจำกัด เดอะ สกาย ซิสเต็มส์,29976.05 บาท</v>
      </c>
      <c r="J165" s="1387" t="s">
        <v>135</v>
      </c>
      <c r="K165" s="1388">
        <v>29976.05</v>
      </c>
      <c r="L165" s="1172" t="s">
        <v>983</v>
      </c>
      <c r="M165" s="1446" t="s">
        <v>95</v>
      </c>
      <c r="N165" s="240" t="s">
        <v>1714</v>
      </c>
    </row>
    <row r="166" spans="1:14" hidden="1" x14ac:dyDescent="0.5">
      <c r="F166" s="1447"/>
      <c r="I166" s="1448"/>
      <c r="L166" s="1449"/>
      <c r="M166" s="1450"/>
    </row>
    <row r="167" spans="1:14" s="1331" customFormat="1" hidden="1" x14ac:dyDescent="0.5">
      <c r="A167" s="217"/>
      <c r="B167" s="218"/>
      <c r="C167" s="701"/>
      <c r="D167" s="678"/>
      <c r="E167" s="1374"/>
      <c r="F167" s="1162"/>
      <c r="G167" s="1389"/>
      <c r="H167" s="1375"/>
      <c r="I167" s="1451"/>
      <c r="J167" s="1376"/>
      <c r="K167" s="1216"/>
      <c r="L167" s="218"/>
      <c r="M167" s="1452"/>
      <c r="N167" s="218"/>
    </row>
    <row r="168" spans="1:14" ht="40.5" x14ac:dyDescent="0.5">
      <c r="A168" s="200">
        <v>89</v>
      </c>
      <c r="B168" s="210" t="s">
        <v>1715</v>
      </c>
      <c r="C168" s="675">
        <v>250000</v>
      </c>
      <c r="D168" s="675">
        <f>+C168</f>
        <v>250000</v>
      </c>
      <c r="E168" s="1183" t="s">
        <v>25</v>
      </c>
      <c r="F168" s="1195" t="str">
        <f t="shared" ref="F168:F182" si="10">+G168&amp;","&amp;H168&amp;" บาท"</f>
        <v>บริษัท เราคอนเนคท์ จำกัด,250000 บาท</v>
      </c>
      <c r="G168" s="1219" t="s">
        <v>1716</v>
      </c>
      <c r="H168" s="1268">
        <v>250000</v>
      </c>
      <c r="I168" s="1406" t="str">
        <f t="shared" ref="I168:I182" si="11">+J168&amp;","&amp;K168&amp;" บาท"</f>
        <v>บริษัท เราคอนเนคท์ จำกัด,250000 บาท</v>
      </c>
      <c r="J168" s="1220" t="s">
        <v>1716</v>
      </c>
      <c r="K168" s="205">
        <v>250000</v>
      </c>
      <c r="L168" s="229" t="s">
        <v>28</v>
      </c>
      <c r="M168" s="93" t="str">
        <f>+N168</f>
        <v>ใบสั่งจ้าง 122/2568</v>
      </c>
      <c r="N168" s="676" t="s">
        <v>1717</v>
      </c>
    </row>
    <row r="169" spans="1:14" x14ac:dyDescent="0.5">
      <c r="A169" s="200"/>
      <c r="B169" s="210" t="s">
        <v>1718</v>
      </c>
      <c r="C169" s="22"/>
      <c r="D169" s="675"/>
      <c r="E169" s="1183"/>
      <c r="F169" s="1195"/>
      <c r="G169" s="1267"/>
      <c r="H169" s="1268"/>
      <c r="I169" s="1406"/>
      <c r="J169" s="1269"/>
      <c r="K169" s="205"/>
      <c r="L169" s="229"/>
      <c r="M169" s="58" t="str">
        <f>"ลว. "&amp;N169</f>
        <v>ลว. 29 กค 68</v>
      </c>
      <c r="N169" s="676" t="s">
        <v>1719</v>
      </c>
    </row>
    <row r="170" spans="1:14" s="1331" customFormat="1" x14ac:dyDescent="0.5">
      <c r="A170" s="217"/>
      <c r="B170" s="218"/>
      <c r="C170" s="678"/>
      <c r="D170" s="678"/>
      <c r="E170" s="220"/>
      <c r="F170" s="1162"/>
      <c r="G170" s="1265"/>
      <c r="H170" s="1256"/>
      <c r="I170" s="1407"/>
      <c r="J170" s="1266"/>
      <c r="K170" s="223"/>
      <c r="L170" s="226"/>
      <c r="M170" s="217"/>
      <c r="N170" s="227"/>
    </row>
    <row r="171" spans="1:14" ht="40.5" x14ac:dyDescent="0.5">
      <c r="A171" s="200">
        <v>90</v>
      </c>
      <c r="B171" s="210" t="s">
        <v>1720</v>
      </c>
      <c r="C171" s="675">
        <v>109782</v>
      </c>
      <c r="D171" s="675">
        <f>+C171</f>
        <v>109782</v>
      </c>
      <c r="E171" s="1183" t="s">
        <v>25</v>
      </c>
      <c r="F171" s="1195" t="str">
        <f t="shared" si="10"/>
        <v>สำนักพิมพ์คณะรัฐมนตรีและ,109782 บาท</v>
      </c>
      <c r="G171" s="1219" t="s">
        <v>1721</v>
      </c>
      <c r="H171" s="1268">
        <v>109782</v>
      </c>
      <c r="I171" s="1406" t="str">
        <f t="shared" si="11"/>
        <v>สำนักพิมพ์คณะรัฐมนตรีและ,109782 บาท</v>
      </c>
      <c r="J171" s="1220" t="s">
        <v>1721</v>
      </c>
      <c r="K171" s="205">
        <v>109782</v>
      </c>
      <c r="L171" s="229" t="s">
        <v>28</v>
      </c>
      <c r="M171" s="93" t="str">
        <f>+N171</f>
        <v>ใบสั่งจ้าง 114/2568</v>
      </c>
      <c r="N171" s="676" t="s">
        <v>1722</v>
      </c>
    </row>
    <row r="172" spans="1:14" x14ac:dyDescent="0.5">
      <c r="A172" s="200"/>
      <c r="B172" s="210"/>
      <c r="C172" s="675"/>
      <c r="D172" s="675"/>
      <c r="E172" s="1183"/>
      <c r="F172" s="1195"/>
      <c r="G172" s="1267"/>
      <c r="H172" s="1268"/>
      <c r="I172" s="1406"/>
      <c r="J172" s="1269" t="s">
        <v>1723</v>
      </c>
      <c r="K172" s="205"/>
      <c r="L172" s="229"/>
      <c r="M172" s="58" t="str">
        <f>"ลว. "&amp;N172</f>
        <v>ลว. 17 กค 68</v>
      </c>
      <c r="N172" s="676" t="s">
        <v>1537</v>
      </c>
    </row>
    <row r="173" spans="1:14" s="1331" customFormat="1" x14ac:dyDescent="0.5">
      <c r="A173" s="217"/>
      <c r="B173" s="218"/>
      <c r="C173" s="678"/>
      <c r="D173" s="678"/>
      <c r="E173" s="220"/>
      <c r="F173" s="1162"/>
      <c r="G173" s="1265"/>
      <c r="H173" s="1256"/>
      <c r="I173" s="1407"/>
      <c r="J173" s="1266"/>
      <c r="K173" s="223"/>
      <c r="L173" s="226"/>
      <c r="M173" s="217"/>
      <c r="N173" s="680"/>
    </row>
    <row r="174" spans="1:14" ht="40.5" x14ac:dyDescent="0.5">
      <c r="A174" s="200">
        <v>91</v>
      </c>
      <c r="B174" s="1187" t="s">
        <v>1724</v>
      </c>
      <c r="C174" s="675">
        <v>250000</v>
      </c>
      <c r="D174" s="675">
        <f>+C174</f>
        <v>250000</v>
      </c>
      <c r="E174" s="1183" t="s">
        <v>25</v>
      </c>
      <c r="F174" s="1195" t="str">
        <f t="shared" si="10"/>
        <v>นางสาวธีราพร ผดุงวิทย์,250000 บาท</v>
      </c>
      <c r="G174" s="1219" t="s">
        <v>1725</v>
      </c>
      <c r="H174" s="1268">
        <v>250000</v>
      </c>
      <c r="I174" s="1406" t="str">
        <f t="shared" si="11"/>
        <v>นางสาวธีราพร ผดุงวิทย์,250000 บาท</v>
      </c>
      <c r="J174" s="1220" t="s">
        <v>1725</v>
      </c>
      <c r="K174" s="205">
        <v>250000</v>
      </c>
      <c r="L174" s="229" t="s">
        <v>28</v>
      </c>
      <c r="M174" s="93" t="str">
        <f>+N174</f>
        <v>ใบสั่งจ้าง 117/2568</v>
      </c>
      <c r="N174" s="676" t="s">
        <v>1726</v>
      </c>
    </row>
    <row r="175" spans="1:14" x14ac:dyDescent="0.5">
      <c r="A175" s="200"/>
      <c r="B175" s="210" t="s">
        <v>1727</v>
      </c>
      <c r="C175" s="675"/>
      <c r="D175" s="675"/>
      <c r="E175" s="1183"/>
      <c r="F175" s="1195"/>
      <c r="G175" s="1267"/>
      <c r="H175" s="1268"/>
      <c r="I175" s="1406"/>
      <c r="J175" s="1269"/>
      <c r="K175" s="205"/>
      <c r="L175" s="229"/>
      <c r="M175" s="58" t="str">
        <f>"ลว. "&amp;N175</f>
        <v>ลว. 18 กค 68</v>
      </c>
      <c r="N175" s="676" t="s">
        <v>1728</v>
      </c>
    </row>
    <row r="176" spans="1:14" s="1331" customFormat="1" x14ac:dyDescent="0.5">
      <c r="A176" s="217"/>
      <c r="B176" s="218"/>
      <c r="C176" s="678"/>
      <c r="D176" s="678"/>
      <c r="E176" s="220"/>
      <c r="F176" s="1162"/>
      <c r="G176" s="1265"/>
      <c r="H176" s="1256"/>
      <c r="I176" s="1407"/>
      <c r="J176" s="1266"/>
      <c r="K176" s="223"/>
      <c r="L176" s="226"/>
      <c r="M176" s="217"/>
      <c r="N176" s="680"/>
    </row>
    <row r="177" spans="1:14" s="1331" customFormat="1" ht="60.75" x14ac:dyDescent="0.5">
      <c r="A177" s="217">
        <v>92</v>
      </c>
      <c r="B177" s="218" t="s">
        <v>1729</v>
      </c>
      <c r="C177" s="701">
        <v>6500</v>
      </c>
      <c r="D177" s="50">
        <f>+C177</f>
        <v>6500</v>
      </c>
      <c r="E177" s="1374" t="s">
        <v>25</v>
      </c>
      <c r="F177" s="1162" t="str">
        <f t="shared" si="10"/>
        <v>ร้าน เอ.โอ.ดี ซัพพลาย ,6500 บาท</v>
      </c>
      <c r="G177" s="1155" t="s">
        <v>548</v>
      </c>
      <c r="H177" s="1375">
        <v>6500</v>
      </c>
      <c r="I177" s="1407" t="str">
        <f t="shared" si="11"/>
        <v>ร้าน เอ.โอ.ดี ซัพพลาย ,6500 บาท</v>
      </c>
      <c r="J177" s="1158" t="s">
        <v>548</v>
      </c>
      <c r="K177" s="1216">
        <v>6500</v>
      </c>
      <c r="L177" s="218" t="s">
        <v>28</v>
      </c>
      <c r="M177" s="118" t="s">
        <v>95</v>
      </c>
      <c r="N177" s="218" t="s">
        <v>1730</v>
      </c>
    </row>
    <row r="178" spans="1:14" s="1331" customFormat="1" ht="60.75" x14ac:dyDescent="0.5">
      <c r="A178" s="217">
        <v>93</v>
      </c>
      <c r="B178" s="218" t="s">
        <v>1731</v>
      </c>
      <c r="C178" s="701">
        <v>8000</v>
      </c>
      <c r="D178" s="50">
        <f>+C178</f>
        <v>8000</v>
      </c>
      <c r="E178" s="1374" t="s">
        <v>25</v>
      </c>
      <c r="F178" s="1162" t="str">
        <f t="shared" si="10"/>
        <v>นางสาวจิราภรณ์ อรรถชัยยะ,8000 บาท</v>
      </c>
      <c r="G178" s="1155" t="s">
        <v>1732</v>
      </c>
      <c r="H178" s="1375">
        <v>8000</v>
      </c>
      <c r="I178" s="1407" t="str">
        <f t="shared" si="11"/>
        <v>นางสาวจิราภรณ์ อรรถชัยยะ,8000 บาท</v>
      </c>
      <c r="J178" s="1158" t="s">
        <v>1732</v>
      </c>
      <c r="K178" s="1216">
        <v>8000</v>
      </c>
      <c r="L178" s="218" t="s">
        <v>28</v>
      </c>
      <c r="M178" s="118" t="s">
        <v>95</v>
      </c>
      <c r="N178" s="218" t="s">
        <v>1733</v>
      </c>
    </row>
    <row r="179" spans="1:14" ht="40.5" x14ac:dyDescent="0.5">
      <c r="A179" s="200">
        <v>94</v>
      </c>
      <c r="B179" s="210" t="s">
        <v>1734</v>
      </c>
      <c r="C179" s="675">
        <v>120000</v>
      </c>
      <c r="D179" s="675">
        <f>+C179</f>
        <v>120000</v>
      </c>
      <c r="E179" s="1183" t="s">
        <v>25</v>
      </c>
      <c r="F179" s="1195" t="str">
        <f t="shared" si="10"/>
        <v>บริษัท ธีร บิสิเนส ซัพพลาย จำกัด,120000 บาท</v>
      </c>
      <c r="G179" s="1219" t="s">
        <v>1735</v>
      </c>
      <c r="H179" s="1268">
        <v>120000</v>
      </c>
      <c r="I179" s="1406" t="str">
        <f t="shared" si="11"/>
        <v>บริษัท ธีร บิสิเนส ซัพพลาย จำกัด,120000 บาท</v>
      </c>
      <c r="J179" s="1220" t="s">
        <v>1735</v>
      </c>
      <c r="K179" s="205">
        <v>120000</v>
      </c>
      <c r="L179" s="229" t="s">
        <v>28</v>
      </c>
      <c r="M179" s="93" t="str">
        <f>+N179</f>
        <v>ใบสั่งจ้าง 121/2568</v>
      </c>
      <c r="N179" s="676" t="s">
        <v>1736</v>
      </c>
    </row>
    <row r="180" spans="1:14" x14ac:dyDescent="0.5">
      <c r="A180" s="200"/>
      <c r="B180" s="210" t="s">
        <v>1737</v>
      </c>
      <c r="C180" s="675"/>
      <c r="D180" s="675"/>
      <c r="E180" s="1183"/>
      <c r="F180" s="1195"/>
      <c r="G180" s="1267"/>
      <c r="H180" s="1268"/>
      <c r="I180" s="1406"/>
      <c r="J180" s="1269"/>
      <c r="K180" s="205"/>
      <c r="L180" s="229"/>
      <c r="M180" s="58" t="str">
        <f>"ลว. "&amp;N180</f>
        <v>ลว. 29 กค 68</v>
      </c>
      <c r="N180" s="676" t="s">
        <v>1719</v>
      </c>
    </row>
    <row r="181" spans="1:14" s="1331" customFormat="1" x14ac:dyDescent="0.5">
      <c r="A181" s="217"/>
      <c r="B181" s="218"/>
      <c r="C181" s="678"/>
      <c r="D181" s="678"/>
      <c r="E181" s="220"/>
      <c r="F181" s="1162"/>
      <c r="G181" s="1265"/>
      <c r="H181" s="1256"/>
      <c r="I181" s="1407"/>
      <c r="J181" s="1266"/>
      <c r="K181" s="223"/>
      <c r="L181" s="226"/>
      <c r="M181" s="217"/>
      <c r="N181" s="680"/>
    </row>
    <row r="182" spans="1:14" ht="40.5" x14ac:dyDescent="0.5">
      <c r="A182" s="1453">
        <v>95</v>
      </c>
      <c r="B182" s="229" t="s">
        <v>1738</v>
      </c>
      <c r="C182" s="62">
        <v>19800</v>
      </c>
      <c r="D182" s="675">
        <f>+C182</f>
        <v>19800</v>
      </c>
      <c r="E182" s="1183" t="s">
        <v>25</v>
      </c>
      <c r="F182" s="1195" t="str">
        <f t="shared" si="10"/>
        <v>ร้าน เอ.โอ.ดี ซัพพลาย,19800 บาท</v>
      </c>
      <c r="G182" s="1219" t="s">
        <v>324</v>
      </c>
      <c r="H182" s="712">
        <v>19800</v>
      </c>
      <c r="I182" s="1406" t="str">
        <f t="shared" si="11"/>
        <v>ร้าน เอ.โอ.ดี ซัพพลาย,19800 บาท</v>
      </c>
      <c r="J182" s="1220" t="s">
        <v>324</v>
      </c>
      <c r="K182" s="62">
        <v>19800</v>
      </c>
      <c r="L182" s="229" t="s">
        <v>28</v>
      </c>
      <c r="M182" s="310" t="s">
        <v>95</v>
      </c>
      <c r="N182" s="691" t="s">
        <v>1739</v>
      </c>
    </row>
    <row r="183" spans="1:14" x14ac:dyDescent="0.5">
      <c r="A183" s="1453"/>
      <c r="B183" s="247" t="s">
        <v>1740</v>
      </c>
      <c r="C183" s="22"/>
      <c r="D183" s="675"/>
      <c r="E183" s="267"/>
      <c r="F183" s="1195"/>
      <c r="G183" s="652"/>
      <c r="H183" s="722"/>
      <c r="I183" s="1406"/>
      <c r="J183" s="1223"/>
      <c r="K183" s="22"/>
      <c r="L183" s="234"/>
      <c r="M183" s="310"/>
      <c r="N183" s="1300"/>
    </row>
    <row r="184" spans="1:14" s="1331" customFormat="1" x14ac:dyDescent="0.5">
      <c r="A184" s="1454"/>
      <c r="B184" s="249"/>
      <c r="C184" s="239"/>
      <c r="D184" s="678"/>
      <c r="E184" s="272"/>
      <c r="F184" s="1162"/>
      <c r="G184" s="1228"/>
      <c r="H184" s="725"/>
      <c r="I184" s="1407"/>
      <c r="J184" s="1226"/>
      <c r="K184" s="239"/>
      <c r="L184" s="238"/>
      <c r="M184" s="311"/>
      <c r="N184" s="693"/>
    </row>
    <row r="185" spans="1:14" ht="20.25" customHeight="1" x14ac:dyDescent="0.5">
      <c r="A185" s="200">
        <v>96</v>
      </c>
      <c r="B185" s="229" t="s">
        <v>272</v>
      </c>
      <c r="C185" s="62">
        <v>14600</v>
      </c>
      <c r="D185" s="62">
        <f>+C185</f>
        <v>14600</v>
      </c>
      <c r="E185" s="200" t="s">
        <v>25</v>
      </c>
      <c r="F185" s="1195" t="str">
        <f t="shared" ref="F185" si="12">+G185&amp;","&amp;H185&amp;" บาท"</f>
        <v>ห้างหุ้นส่วนจำกัด สยามธุรภัณฑ์,14600 บาท</v>
      </c>
      <c r="G185" s="229" t="s">
        <v>273</v>
      </c>
      <c r="H185" s="62">
        <v>14600</v>
      </c>
      <c r="I185" s="1455" t="str">
        <f t="shared" ref="I185" si="13">+J185&amp;","&amp;K185&amp;" บาท"</f>
        <v>ห้างหุ้นส่วนจำกัด สยามธุรภัณฑ์,14600 บาท</v>
      </c>
      <c r="J185" s="229" t="s">
        <v>273</v>
      </c>
      <c r="K185" s="62">
        <v>14600</v>
      </c>
      <c r="L185" s="200" t="s">
        <v>28</v>
      </c>
      <c r="M185" s="309" t="s">
        <v>95</v>
      </c>
      <c r="N185" s="691" t="s">
        <v>274</v>
      </c>
    </row>
    <row r="186" spans="1:14" x14ac:dyDescent="0.5">
      <c r="A186" s="200"/>
      <c r="B186" s="229" t="s">
        <v>751</v>
      </c>
      <c r="C186" s="22"/>
      <c r="D186" s="62"/>
      <c r="E186" s="234"/>
      <c r="F186" s="1195"/>
      <c r="G186" s="200"/>
      <c r="H186" s="22"/>
      <c r="I186" s="1455"/>
      <c r="J186" s="234"/>
      <c r="K186" s="22"/>
      <c r="L186" s="234"/>
      <c r="M186" s="310"/>
      <c r="N186" s="1300"/>
    </row>
    <row r="187" spans="1:14" x14ac:dyDescent="0.5">
      <c r="A187" s="200"/>
      <c r="B187" s="247" t="s">
        <v>280</v>
      </c>
      <c r="C187" s="22"/>
      <c r="D187" s="62"/>
      <c r="E187" s="234"/>
      <c r="F187" s="1195"/>
      <c r="G187" s="200"/>
      <c r="H187" s="22"/>
      <c r="I187" s="1455"/>
      <c r="J187" s="234"/>
      <c r="K187" s="22"/>
      <c r="L187" s="234"/>
      <c r="M187" s="310"/>
      <c r="N187" s="1300"/>
    </row>
    <row r="188" spans="1:14" s="1331" customFormat="1" x14ac:dyDescent="0.5">
      <c r="A188" s="217"/>
      <c r="B188" s="249"/>
      <c r="C188" s="239"/>
      <c r="D188" s="50"/>
      <c r="E188" s="238"/>
      <c r="F188" s="1162"/>
      <c r="G188" s="217"/>
      <c r="H188" s="239"/>
      <c r="I188" s="1456"/>
      <c r="J188" s="238"/>
      <c r="K188" s="239"/>
      <c r="L188" s="238"/>
      <c r="M188" s="311"/>
      <c r="N188" s="693"/>
    </row>
    <row r="189" spans="1:14" ht="40.5" x14ac:dyDescent="0.5">
      <c r="A189" s="200">
        <v>97</v>
      </c>
      <c r="B189" s="1204" t="s">
        <v>1741</v>
      </c>
      <c r="C189" s="675">
        <v>143750</v>
      </c>
      <c r="D189" s="675">
        <f>+C189</f>
        <v>143750</v>
      </c>
      <c r="E189" s="1183" t="s">
        <v>25</v>
      </c>
      <c r="F189" s="1195" t="str">
        <f t="shared" ref="F189" si="14">+G189&amp;","&amp;H189&amp;" บาท"</f>
        <v>ชุมนุมสหกรณ์การเกษตรแห่งประเทศไทย จำกัด,143750 บาท</v>
      </c>
      <c r="G189" s="1219" t="s">
        <v>661</v>
      </c>
      <c r="H189" s="1268">
        <v>143750</v>
      </c>
      <c r="I189" s="1406" t="str">
        <f t="shared" ref="I189" si="15">+J189&amp;","&amp;K189&amp;" บาท"</f>
        <v>ชุมนุมสหกรณ์การเกษตรแห่งประเทศไทย จำกัด,143750 บาท</v>
      </c>
      <c r="J189" s="1220" t="s">
        <v>661</v>
      </c>
      <c r="K189" s="205">
        <v>143750</v>
      </c>
      <c r="L189" s="229" t="s">
        <v>28</v>
      </c>
      <c r="M189" s="93" t="str">
        <f>+N189</f>
        <v>ใบสั่งจ้าง 118/2568</v>
      </c>
      <c r="N189" s="208" t="s">
        <v>1742</v>
      </c>
    </row>
    <row r="190" spans="1:14" x14ac:dyDescent="0.5">
      <c r="A190" s="200"/>
      <c r="B190" s="229"/>
      <c r="C190" s="62"/>
      <c r="D190" s="675"/>
      <c r="E190" s="1183"/>
      <c r="F190" s="1195"/>
      <c r="G190" s="1267"/>
      <c r="H190" s="1268"/>
      <c r="I190" s="1406"/>
      <c r="J190" s="1269"/>
      <c r="K190" s="205"/>
      <c r="L190" s="229"/>
      <c r="M190" s="58" t="str">
        <f>"ลว. "&amp;N190</f>
        <v>ลว. 21 กค 68</v>
      </c>
      <c r="N190" s="676" t="s">
        <v>1743</v>
      </c>
    </row>
    <row r="191" spans="1:14" s="1331" customFormat="1" x14ac:dyDescent="0.5">
      <c r="A191" s="217"/>
      <c r="B191" s="218"/>
      <c r="C191" s="678"/>
      <c r="D191" s="678"/>
      <c r="E191" s="220"/>
      <c r="F191" s="1162"/>
      <c r="G191" s="1265"/>
      <c r="H191" s="1256"/>
      <c r="I191" s="1407"/>
      <c r="J191" s="1266"/>
      <c r="K191" s="223"/>
      <c r="L191" s="226"/>
      <c r="M191" s="217"/>
      <c r="N191" s="680"/>
    </row>
  </sheetData>
  <mergeCells count="44">
    <mergeCell ref="M107:M108"/>
    <mergeCell ref="M115:M116"/>
    <mergeCell ref="M182:M184"/>
    <mergeCell ref="M185:M188"/>
    <mergeCell ref="M88:M90"/>
    <mergeCell ref="M91:M93"/>
    <mergeCell ref="M94:M96"/>
    <mergeCell ref="M97:M99"/>
    <mergeCell ref="M100:M102"/>
    <mergeCell ref="M103:M105"/>
    <mergeCell ref="M70:M72"/>
    <mergeCell ref="M73:M75"/>
    <mergeCell ref="M76:M78"/>
    <mergeCell ref="M79:M81"/>
    <mergeCell ref="M82:M84"/>
    <mergeCell ref="M85:M87"/>
    <mergeCell ref="M52:M54"/>
    <mergeCell ref="M55:M57"/>
    <mergeCell ref="M58:M60"/>
    <mergeCell ref="M61:M63"/>
    <mergeCell ref="M64:M66"/>
    <mergeCell ref="M67:M69"/>
    <mergeCell ref="M35:M36"/>
    <mergeCell ref="M37:M39"/>
    <mergeCell ref="M40:M42"/>
    <mergeCell ref="M43:M45"/>
    <mergeCell ref="M46:M48"/>
    <mergeCell ref="M49:M51"/>
    <mergeCell ref="M8:M10"/>
    <mergeCell ref="M11:M13"/>
    <mergeCell ref="M23:M25"/>
    <mergeCell ref="A29:A30"/>
    <mergeCell ref="B29:B30"/>
    <mergeCell ref="M29:M31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35" right="0.26" top="0.32" bottom="0.28000000000000003" header="0.3" footer="0.3"/>
  <pageSetup paperSize="9" scale="49" orientation="landscape" horizontalDpi="300" verticalDpi="300" r:id="rId1"/>
  <rowBreaks count="3" manualBreakCount="3">
    <brk id="33" max="16383" man="1"/>
    <brk id="75" max="16383" man="1"/>
    <brk id="12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110C9-7792-459C-B4F0-EC0113271F8E}">
  <sheetPr>
    <pageSetUpPr fitToPage="1"/>
  </sheetPr>
  <dimension ref="A1:Q168"/>
  <sheetViews>
    <sheetView topLeftCell="A157" zoomScale="90" zoomScaleNormal="90" zoomScaleSheetLayoutView="95" workbookViewId="0">
      <selection activeCell="B159" sqref="B159"/>
    </sheetView>
  </sheetViews>
  <sheetFormatPr defaultColWidth="9.140625" defaultRowHeight="18.75" x14ac:dyDescent="0.5"/>
  <cols>
    <col min="1" max="1" width="9.140625" style="1314"/>
    <col min="2" max="2" width="93" style="1314" customWidth="1"/>
    <col min="3" max="5" width="29.28515625" style="1314" customWidth="1"/>
    <col min="6" max="6" width="54.5703125" style="1392" customWidth="1"/>
    <col min="7" max="7" width="28.42578125" style="1392" hidden="1" customWidth="1"/>
    <col min="8" max="8" width="18.85546875" style="1392" hidden="1" customWidth="1"/>
    <col min="9" max="9" width="56.5703125" style="1392" customWidth="1"/>
    <col min="10" max="11" width="28.42578125" style="1314" hidden="1" customWidth="1"/>
    <col min="12" max="12" width="33" style="1392" customWidth="1"/>
    <col min="13" max="13" width="77.5703125" style="1314" customWidth="1"/>
    <col min="14" max="14" width="19.5703125" style="1314" hidden="1" customWidth="1"/>
    <col min="15" max="16384" width="9.140625" style="1314"/>
  </cols>
  <sheetData>
    <row r="1" spans="1:14" ht="20.25" x14ac:dyDescent="0.5">
      <c r="A1" s="652"/>
      <c r="B1" s="1336"/>
      <c r="C1" s="1339"/>
      <c r="D1" s="1339"/>
      <c r="E1" s="1338"/>
      <c r="F1" s="652"/>
      <c r="G1" s="652"/>
      <c r="H1" s="4"/>
      <c r="I1" s="4"/>
      <c r="J1" s="1338"/>
      <c r="K1" s="4"/>
      <c r="L1" s="652"/>
      <c r="M1" s="1340" t="s">
        <v>0</v>
      </c>
      <c r="N1" s="1340" t="s">
        <v>0</v>
      </c>
    </row>
    <row r="2" spans="1:14" ht="20.25" x14ac:dyDescent="0.5">
      <c r="A2" s="1341" t="s">
        <v>1744</v>
      </c>
      <c r="B2" s="1341"/>
      <c r="C2" s="1341"/>
      <c r="D2" s="1341"/>
      <c r="E2" s="1341"/>
      <c r="F2" s="1341"/>
      <c r="G2" s="1341"/>
      <c r="H2" s="1341"/>
      <c r="I2" s="1341"/>
      <c r="J2" s="1341"/>
      <c r="K2" s="1341"/>
      <c r="L2" s="1341"/>
      <c r="M2" s="1341"/>
      <c r="N2" s="1341"/>
    </row>
    <row r="3" spans="1:14" ht="20.25" x14ac:dyDescent="0.5">
      <c r="A3" s="1341" t="s">
        <v>2</v>
      </c>
      <c r="B3" s="1341"/>
      <c r="C3" s="1341"/>
      <c r="D3" s="1341"/>
      <c r="E3" s="1341"/>
      <c r="F3" s="1341"/>
      <c r="G3" s="1341"/>
      <c r="H3" s="1341"/>
      <c r="I3" s="1341"/>
      <c r="J3" s="1341"/>
      <c r="K3" s="1341"/>
      <c r="L3" s="1341"/>
      <c r="M3" s="1341"/>
      <c r="N3" s="1341"/>
    </row>
    <row r="4" spans="1:14" ht="20.25" x14ac:dyDescent="0.5">
      <c r="A4" s="1342" t="s">
        <v>1745</v>
      </c>
      <c r="B4" s="1342"/>
      <c r="C4" s="1342"/>
      <c r="D4" s="1342"/>
      <c r="E4" s="1342"/>
      <c r="F4" s="1341"/>
      <c r="G4" s="1341"/>
      <c r="H4" s="1341"/>
      <c r="I4" s="1341"/>
      <c r="J4" s="1342"/>
      <c r="K4" s="1342"/>
      <c r="L4" s="1342"/>
      <c r="M4" s="1342"/>
      <c r="N4" s="1342"/>
    </row>
    <row r="5" spans="1:14" ht="20.25" x14ac:dyDescent="0.5">
      <c r="A5" s="659" t="s">
        <v>4</v>
      </c>
      <c r="B5" s="659" t="s">
        <v>5</v>
      </c>
      <c r="C5" s="17" t="s">
        <v>6</v>
      </c>
      <c r="D5" s="322" t="s">
        <v>7</v>
      </c>
      <c r="E5" s="1345" t="s">
        <v>8</v>
      </c>
      <c r="F5" s="16" t="s">
        <v>9</v>
      </c>
      <c r="G5" s="1341" t="s">
        <v>9</v>
      </c>
      <c r="H5" s="1353" t="s">
        <v>10</v>
      </c>
      <c r="I5" s="1316" t="s">
        <v>11</v>
      </c>
      <c r="J5" s="1399" t="s">
        <v>12</v>
      </c>
      <c r="K5" s="14" t="s">
        <v>13</v>
      </c>
      <c r="L5" s="662" t="s">
        <v>14</v>
      </c>
      <c r="M5" s="663" t="s">
        <v>15</v>
      </c>
      <c r="N5" s="663" t="s">
        <v>15</v>
      </c>
    </row>
    <row r="6" spans="1:14" ht="20.25" x14ac:dyDescent="0.5">
      <c r="A6" s="664"/>
      <c r="B6" s="664"/>
      <c r="C6" s="25" t="s">
        <v>16</v>
      </c>
      <c r="D6" s="323"/>
      <c r="E6" s="1351"/>
      <c r="F6" s="24" t="s">
        <v>17</v>
      </c>
      <c r="G6" s="1341"/>
      <c r="H6" s="1353"/>
      <c r="I6" s="1317" t="s">
        <v>18</v>
      </c>
      <c r="J6" s="1402"/>
      <c r="K6" s="22" t="s">
        <v>19</v>
      </c>
      <c r="L6" s="234" t="s">
        <v>20</v>
      </c>
      <c r="M6" s="667" t="s">
        <v>21</v>
      </c>
      <c r="N6" s="667" t="s">
        <v>21</v>
      </c>
    </row>
    <row r="7" spans="1:14" ht="20.25" x14ac:dyDescent="0.5">
      <c r="A7" s="668"/>
      <c r="B7" s="668"/>
      <c r="C7" s="31" t="s">
        <v>22</v>
      </c>
      <c r="D7" s="31" t="s">
        <v>22</v>
      </c>
      <c r="E7" s="1356"/>
      <c r="F7" s="242"/>
      <c r="G7" s="1342"/>
      <c r="H7" s="1358"/>
      <c r="I7" s="1318"/>
      <c r="J7" s="1405"/>
      <c r="K7" s="239"/>
      <c r="L7" s="238"/>
      <c r="M7" s="671" t="s">
        <v>23</v>
      </c>
      <c r="N7" s="671" t="s">
        <v>23</v>
      </c>
    </row>
    <row r="8" spans="1:14" ht="20.25" x14ac:dyDescent="0.5">
      <c r="A8" s="235">
        <v>1</v>
      </c>
      <c r="B8" s="673" t="s">
        <v>1520</v>
      </c>
      <c r="C8" s="1208">
        <v>20000</v>
      </c>
      <c r="D8" s="1208">
        <f>+C8</f>
        <v>20000</v>
      </c>
      <c r="E8" s="1209" t="s">
        <v>25</v>
      </c>
      <c r="F8" s="200" t="str">
        <f t="shared" ref="F8:F34" si="0">+G8&amp;","&amp;H8&amp;" บาท"</f>
        <v>นางสาวทองสุข ชาญประเสริฐ,11500 บาท</v>
      </c>
      <c r="G8" s="1292" t="s">
        <v>1746</v>
      </c>
      <c r="H8" s="712">
        <v>11500</v>
      </c>
      <c r="I8" s="712" t="str">
        <f t="shared" ref="I8:I34" si="1">+J8&amp;","&amp;K8&amp;" บาท"</f>
        <v>นางสาวทองสุข ชาญประเสริฐ,11500 บาท</v>
      </c>
      <c r="J8" s="1458" t="s">
        <v>1746</v>
      </c>
      <c r="K8" s="246">
        <v>11500</v>
      </c>
      <c r="L8" s="235" t="s">
        <v>28</v>
      </c>
      <c r="M8" s="309" t="s">
        <v>95</v>
      </c>
      <c r="N8" s="674" t="s">
        <v>1747</v>
      </c>
    </row>
    <row r="9" spans="1:14" ht="20.25" x14ac:dyDescent="0.5">
      <c r="A9" s="200"/>
      <c r="B9" s="210"/>
      <c r="C9" s="675"/>
      <c r="D9" s="675"/>
      <c r="E9" s="1183"/>
      <c r="F9" s="200"/>
      <c r="G9" s="1292"/>
      <c r="H9" s="712"/>
      <c r="I9" s="712"/>
      <c r="J9" s="1169" t="s">
        <v>1523</v>
      </c>
      <c r="K9" s="205"/>
      <c r="L9" s="200"/>
      <c r="M9" s="310"/>
      <c r="N9" s="676" t="s">
        <v>1748</v>
      </c>
    </row>
    <row r="10" spans="1:14" s="1331" customFormat="1" ht="20.25" x14ac:dyDescent="0.5">
      <c r="A10" s="217"/>
      <c r="B10" s="218"/>
      <c r="C10" s="678"/>
      <c r="D10" s="678"/>
      <c r="E10" s="220"/>
      <c r="F10" s="217"/>
      <c r="G10" s="1322"/>
      <c r="H10" s="718"/>
      <c r="I10" s="718"/>
      <c r="J10" s="1409"/>
      <c r="K10" s="223"/>
      <c r="L10" s="217"/>
      <c r="M10" s="311"/>
      <c r="N10" s="680"/>
    </row>
    <row r="11" spans="1:14" ht="20.25" x14ac:dyDescent="0.5">
      <c r="A11" s="200">
        <v>2</v>
      </c>
      <c r="B11" s="210" t="s">
        <v>1749</v>
      </c>
      <c r="C11" s="675">
        <v>6000</v>
      </c>
      <c r="D11" s="675">
        <f>+C11</f>
        <v>6000</v>
      </c>
      <c r="E11" s="1183" t="s">
        <v>25</v>
      </c>
      <c r="F11" s="200" t="str">
        <f t="shared" si="0"/>
        <v>ร้านบอสโกถ่ายเอกสาร 2,3792 บาท</v>
      </c>
      <c r="G11" s="1222" t="s">
        <v>1213</v>
      </c>
      <c r="H11" s="712">
        <v>3792</v>
      </c>
      <c r="I11" s="712" t="str">
        <f t="shared" si="1"/>
        <v>ร้านบอสโกถ่ายเอกสาร 2,3792 บาท</v>
      </c>
      <c r="J11" s="1220" t="s">
        <v>1213</v>
      </c>
      <c r="K11" s="205">
        <v>3792</v>
      </c>
      <c r="L11" s="200" t="s">
        <v>28</v>
      </c>
      <c r="M11" s="309" t="s">
        <v>95</v>
      </c>
      <c r="N11" s="676" t="s">
        <v>1750</v>
      </c>
    </row>
    <row r="12" spans="1:14" ht="20.25" x14ac:dyDescent="0.5">
      <c r="A12" s="200"/>
      <c r="B12" s="210"/>
      <c r="C12" s="675"/>
      <c r="D12" s="675"/>
      <c r="E12" s="1183"/>
      <c r="F12" s="200"/>
      <c r="G12" s="1292"/>
      <c r="H12" s="712"/>
      <c r="I12" s="712"/>
      <c r="J12" s="1269"/>
      <c r="K12" s="205"/>
      <c r="L12" s="200"/>
      <c r="M12" s="310"/>
      <c r="N12" s="676" t="s">
        <v>1751</v>
      </c>
    </row>
    <row r="13" spans="1:14" s="1331" customFormat="1" ht="20.25" x14ac:dyDescent="0.5">
      <c r="A13" s="217"/>
      <c r="B13" s="218"/>
      <c r="C13" s="678"/>
      <c r="D13" s="678"/>
      <c r="E13" s="220"/>
      <c r="F13" s="217"/>
      <c r="G13" s="1322"/>
      <c r="H13" s="718"/>
      <c r="I13" s="718"/>
      <c r="J13" s="1266"/>
      <c r="K13" s="223"/>
      <c r="L13" s="217"/>
      <c r="M13" s="311"/>
      <c r="N13" s="680"/>
    </row>
    <row r="14" spans="1:14" ht="20.25" hidden="1" x14ac:dyDescent="0.5">
      <c r="A14" s="200">
        <v>3</v>
      </c>
      <c r="B14" s="210" t="s">
        <v>1752</v>
      </c>
      <c r="C14" s="675">
        <v>143750</v>
      </c>
      <c r="D14" s="675">
        <f>+C14</f>
        <v>143750</v>
      </c>
      <c r="E14" s="1183" t="s">
        <v>25</v>
      </c>
      <c r="F14" s="200" t="str">
        <f t="shared" si="0"/>
        <v>ชุมนุมสหกรณ์การเกษตรแห่งประเทศไทย จำกัด,143750 บาท</v>
      </c>
      <c r="G14" s="1222" t="s">
        <v>661</v>
      </c>
      <c r="H14" s="712">
        <v>143750</v>
      </c>
      <c r="I14" s="712" t="str">
        <f t="shared" si="1"/>
        <v>ชุมนุมสหกรณ์การเกษตรแห่งประเทศไทย จำกัด,143750 บาท</v>
      </c>
      <c r="J14" s="1220" t="s">
        <v>661</v>
      </c>
      <c r="K14" s="205">
        <v>143750</v>
      </c>
      <c r="L14" s="200" t="s">
        <v>28</v>
      </c>
      <c r="M14" s="93" t="str">
        <f>+N14</f>
        <v>ใบสั่งจ้าง 118/2568</v>
      </c>
      <c r="N14" s="208" t="s">
        <v>1742</v>
      </c>
    </row>
    <row r="15" spans="1:14" ht="20.25" hidden="1" x14ac:dyDescent="0.5">
      <c r="A15" s="200"/>
      <c r="B15" s="229" t="s">
        <v>1753</v>
      </c>
      <c r="C15" s="62"/>
      <c r="D15" s="675"/>
      <c r="E15" s="1183"/>
      <c r="F15" s="200"/>
      <c r="G15" s="1292"/>
      <c r="H15" s="712"/>
      <c r="I15" s="712"/>
      <c r="J15" s="1269"/>
      <c r="K15" s="205"/>
      <c r="L15" s="200"/>
      <c r="M15" s="58" t="str">
        <f>"ลว. "&amp;N15</f>
        <v>ลว. 21 กค 68</v>
      </c>
      <c r="N15" s="676" t="s">
        <v>1743</v>
      </c>
    </row>
    <row r="16" spans="1:14" s="1331" customFormat="1" ht="20.25" hidden="1" x14ac:dyDescent="0.5">
      <c r="A16" s="217"/>
      <c r="B16" s="218"/>
      <c r="C16" s="678"/>
      <c r="D16" s="678"/>
      <c r="E16" s="220"/>
      <c r="F16" s="217"/>
      <c r="G16" s="1322"/>
      <c r="H16" s="718"/>
      <c r="I16" s="718"/>
      <c r="J16" s="1266"/>
      <c r="K16" s="223"/>
      <c r="L16" s="217"/>
      <c r="M16" s="226"/>
      <c r="N16" s="680"/>
    </row>
    <row r="17" spans="1:14" ht="20.25" x14ac:dyDescent="0.5">
      <c r="A17" s="200">
        <v>3</v>
      </c>
      <c r="B17" s="210" t="s">
        <v>1754</v>
      </c>
      <c r="C17" s="675">
        <v>9515</v>
      </c>
      <c r="D17" s="675">
        <f>+C17</f>
        <v>9515</v>
      </c>
      <c r="E17" s="1183" t="s">
        <v>25</v>
      </c>
      <c r="F17" s="200" t="str">
        <f t="shared" si="0"/>
        <v>นายบรรจง เย็นใจ,9515 บาท</v>
      </c>
      <c r="G17" s="1222" t="s">
        <v>151</v>
      </c>
      <c r="H17" s="712">
        <v>9515</v>
      </c>
      <c r="I17" s="712" t="str">
        <f t="shared" si="1"/>
        <v>นายบรรจง เย็นใจ,9515 บาท</v>
      </c>
      <c r="J17" s="1220" t="s">
        <v>151</v>
      </c>
      <c r="K17" s="205">
        <v>9515</v>
      </c>
      <c r="L17" s="200" t="s">
        <v>28</v>
      </c>
      <c r="M17" s="309" t="s">
        <v>95</v>
      </c>
      <c r="N17" s="208" t="s">
        <v>1755</v>
      </c>
    </row>
    <row r="18" spans="1:14" ht="21.75" x14ac:dyDescent="0.5">
      <c r="A18" s="200"/>
      <c r="B18" s="229" t="s">
        <v>1756</v>
      </c>
      <c r="C18" s="675"/>
      <c r="D18" s="675"/>
      <c r="E18" s="1183"/>
      <c r="F18" s="200"/>
      <c r="G18" s="1292"/>
      <c r="H18" s="712"/>
      <c r="I18" s="712"/>
      <c r="J18" s="1269"/>
      <c r="K18" s="205"/>
      <c r="L18" s="1459"/>
      <c r="M18" s="310"/>
      <c r="N18" s="676" t="s">
        <v>1757</v>
      </c>
    </row>
    <row r="19" spans="1:14" s="1331" customFormat="1" ht="20.25" x14ac:dyDescent="0.5">
      <c r="A19" s="217"/>
      <c r="B19" s="218"/>
      <c r="C19" s="678"/>
      <c r="D19" s="678"/>
      <c r="E19" s="220"/>
      <c r="F19" s="217"/>
      <c r="G19" s="1322"/>
      <c r="H19" s="718"/>
      <c r="I19" s="718"/>
      <c r="J19" s="1266"/>
      <c r="K19" s="223"/>
      <c r="L19" s="217"/>
      <c r="M19" s="311"/>
      <c r="N19" s="227"/>
    </row>
    <row r="20" spans="1:14" ht="20.25" x14ac:dyDescent="0.5">
      <c r="A20" s="200">
        <v>4</v>
      </c>
      <c r="B20" s="210" t="s">
        <v>1758</v>
      </c>
      <c r="C20" s="1460">
        <v>28000</v>
      </c>
      <c r="D20" s="1460">
        <f>+C20</f>
        <v>28000</v>
      </c>
      <c r="E20" s="1183" t="s">
        <v>25</v>
      </c>
      <c r="F20" s="200" t="str">
        <f t="shared" si="0"/>
        <v>นางสาวสุนี ศรีสมนึก,28000 บาท</v>
      </c>
      <c r="G20" s="1292" t="s">
        <v>1759</v>
      </c>
      <c r="H20" s="1461">
        <v>28000</v>
      </c>
      <c r="I20" s="1461" t="str">
        <f t="shared" si="1"/>
        <v>นางสาวสุนี ศรีสมนึก,28000 บาท</v>
      </c>
      <c r="J20" s="1269" t="s">
        <v>1759</v>
      </c>
      <c r="K20" s="1462">
        <v>28000</v>
      </c>
      <c r="L20" s="200" t="s">
        <v>28</v>
      </c>
      <c r="M20" s="309" t="s">
        <v>95</v>
      </c>
      <c r="N20" s="676" t="s">
        <v>1760</v>
      </c>
    </row>
    <row r="21" spans="1:14" ht="20.25" x14ac:dyDescent="0.5">
      <c r="A21" s="200"/>
      <c r="B21" s="210" t="s">
        <v>1761</v>
      </c>
      <c r="C21" s="1460"/>
      <c r="D21" s="1460"/>
      <c r="E21" s="1183"/>
      <c r="F21" s="200"/>
      <c r="G21" s="1292"/>
      <c r="H21" s="1461"/>
      <c r="I21" s="1461"/>
      <c r="J21" s="1169" t="s">
        <v>1523</v>
      </c>
      <c r="K21" s="1462"/>
      <c r="L21" s="200"/>
      <c r="M21" s="310"/>
      <c r="N21" s="676" t="s">
        <v>1762</v>
      </c>
    </row>
    <row r="22" spans="1:14" s="1331" customFormat="1" ht="20.25" x14ac:dyDescent="0.5">
      <c r="A22" s="217"/>
      <c r="B22" s="218" t="s">
        <v>1763</v>
      </c>
      <c r="C22" s="1463"/>
      <c r="D22" s="1463"/>
      <c r="E22" s="220"/>
      <c r="F22" s="217"/>
      <c r="G22" s="1322"/>
      <c r="H22" s="1464"/>
      <c r="I22" s="1464"/>
      <c r="J22" s="1409"/>
      <c r="K22" s="1465"/>
      <c r="L22" s="217"/>
      <c r="M22" s="311"/>
      <c r="N22" s="680"/>
    </row>
    <row r="23" spans="1:14" ht="20.25" x14ac:dyDescent="0.5">
      <c r="A23" s="200">
        <v>5</v>
      </c>
      <c r="B23" s="210" t="s">
        <v>1764</v>
      </c>
      <c r="C23" s="675">
        <v>166600</v>
      </c>
      <c r="D23" s="675">
        <f>+C23</f>
        <v>166600</v>
      </c>
      <c r="E23" s="1183" t="s">
        <v>25</v>
      </c>
      <c r="F23" s="200" t="str">
        <f t="shared" si="0"/>
        <v>นางสาวชญาดา ศิริเวชช,166600 บาท</v>
      </c>
      <c r="G23" s="1222" t="s">
        <v>1765</v>
      </c>
      <c r="H23" s="712">
        <v>166600</v>
      </c>
      <c r="I23" s="712" t="str">
        <f t="shared" si="1"/>
        <v>นางสาวชญาดา ศิริเวชช,166600 บาท</v>
      </c>
      <c r="J23" s="1220" t="s">
        <v>1765</v>
      </c>
      <c r="K23" s="205">
        <v>166600</v>
      </c>
      <c r="L23" s="200" t="s">
        <v>28</v>
      </c>
      <c r="M23" s="93" t="str">
        <f>+N23</f>
        <v>ใบสั่งจ้าง 131/2568</v>
      </c>
      <c r="N23" s="676" t="s">
        <v>1766</v>
      </c>
    </row>
    <row r="24" spans="1:14" ht="20.25" x14ac:dyDescent="0.5">
      <c r="A24" s="200"/>
      <c r="B24" s="229"/>
      <c r="C24" s="675"/>
      <c r="D24" s="675"/>
      <c r="E24" s="1183"/>
      <c r="F24" s="200"/>
      <c r="G24" s="1292"/>
      <c r="H24" s="712"/>
      <c r="I24" s="712"/>
      <c r="J24" s="1269"/>
      <c r="K24" s="205"/>
      <c r="L24" s="200"/>
      <c r="M24" s="58" t="str">
        <f>"ลว. "&amp;N24</f>
        <v>ลว. 19 สค 68</v>
      </c>
      <c r="N24" s="676" t="s">
        <v>1767</v>
      </c>
    </row>
    <row r="25" spans="1:14" s="1331" customFormat="1" ht="19.5" customHeight="1" x14ac:dyDescent="0.5">
      <c r="A25" s="217"/>
      <c r="B25" s="218"/>
      <c r="C25" s="678"/>
      <c r="D25" s="678"/>
      <c r="E25" s="220"/>
      <c r="F25" s="217"/>
      <c r="G25" s="1322"/>
      <c r="H25" s="718"/>
      <c r="I25" s="718"/>
      <c r="J25" s="1266"/>
      <c r="K25" s="223"/>
      <c r="L25" s="217"/>
      <c r="M25" s="226"/>
      <c r="N25" s="680"/>
    </row>
    <row r="26" spans="1:14" ht="20.25" x14ac:dyDescent="0.5">
      <c r="A26" s="200">
        <v>6</v>
      </c>
      <c r="B26" s="684" t="s">
        <v>1768</v>
      </c>
      <c r="C26" s="683">
        <v>50000</v>
      </c>
      <c r="D26" s="675">
        <f>+C26</f>
        <v>50000</v>
      </c>
      <c r="E26" s="1183" t="s">
        <v>25</v>
      </c>
      <c r="F26" s="200" t="str">
        <f t="shared" si="0"/>
        <v>นางสาวพุทธิพัทธ์  มีอ่วม ,50000 บาท</v>
      </c>
      <c r="G26" s="1289" t="s">
        <v>1769</v>
      </c>
      <c r="H26" s="1466">
        <v>50000</v>
      </c>
      <c r="I26" s="712" t="str">
        <f t="shared" si="1"/>
        <v>นางสาวพุทธิพัทธ์  มีอ่วม ,50000 บาท</v>
      </c>
      <c r="J26" s="1291" t="s">
        <v>1769</v>
      </c>
      <c r="K26" s="683">
        <v>50000</v>
      </c>
      <c r="L26" s="200" t="s">
        <v>28</v>
      </c>
      <c r="M26" s="93" t="str">
        <f>+N26</f>
        <v>ใบสั่งจ้าง 133/2568</v>
      </c>
      <c r="N26" s="211" t="s">
        <v>1770</v>
      </c>
    </row>
    <row r="27" spans="1:14" ht="20.25" x14ac:dyDescent="0.5">
      <c r="A27" s="200"/>
      <c r="B27" s="1187" t="s">
        <v>1771</v>
      </c>
      <c r="C27" s="675"/>
      <c r="D27" s="675"/>
      <c r="E27" s="1183"/>
      <c r="F27" s="200"/>
      <c r="G27" s="1292"/>
      <c r="H27" s="712"/>
      <c r="I27" s="712"/>
      <c r="J27" s="1293"/>
      <c r="K27" s="205"/>
      <c r="L27" s="200"/>
      <c r="M27" s="58" t="str">
        <f>"ลว. "&amp;N27</f>
        <v>ลว. 27 ส.ค. 2568</v>
      </c>
      <c r="N27" s="676" t="s">
        <v>1772</v>
      </c>
    </row>
    <row r="28" spans="1:14" s="1331" customFormat="1" ht="20.25" x14ac:dyDescent="0.5">
      <c r="A28" s="217"/>
      <c r="B28" s="699" t="s">
        <v>35</v>
      </c>
      <c r="C28" s="678"/>
      <c r="D28" s="678"/>
      <c r="E28" s="220"/>
      <c r="F28" s="217"/>
      <c r="G28" s="1322"/>
      <c r="H28" s="718"/>
      <c r="I28" s="718"/>
      <c r="J28" s="1266"/>
      <c r="K28" s="223"/>
      <c r="L28" s="217"/>
      <c r="M28" s="226"/>
      <c r="N28" s="227"/>
    </row>
    <row r="29" spans="1:14" ht="20.25" x14ac:dyDescent="0.5">
      <c r="A29" s="200">
        <v>7</v>
      </c>
      <c r="B29" s="684" t="s">
        <v>1773</v>
      </c>
      <c r="C29" s="1199">
        <v>23647</v>
      </c>
      <c r="D29" s="675">
        <f>+C29</f>
        <v>23647</v>
      </c>
      <c r="E29" s="1183" t="s">
        <v>25</v>
      </c>
      <c r="F29" s="200" t="str">
        <f t="shared" si="0"/>
        <v>บริษัท เดอะ วัน กิฟท์ จำกัด ,23647 บาท</v>
      </c>
      <c r="G29" s="1289" t="s">
        <v>1774</v>
      </c>
      <c r="H29" s="1327">
        <v>23647</v>
      </c>
      <c r="I29" s="712" t="str">
        <f t="shared" si="1"/>
        <v>บริษัท เดอะ วัน กิฟท์ จำกัด ,23647 บาท</v>
      </c>
      <c r="J29" s="1291" t="s">
        <v>1774</v>
      </c>
      <c r="K29" s="1199">
        <v>23647</v>
      </c>
      <c r="L29" s="200" t="s">
        <v>28</v>
      </c>
      <c r="M29" s="93" t="str">
        <f>+N29</f>
        <v>ใบสั่งจ้าง 128/2568</v>
      </c>
      <c r="N29" s="211" t="s">
        <v>1775</v>
      </c>
    </row>
    <row r="30" spans="1:14" ht="20.25" x14ac:dyDescent="0.5">
      <c r="A30" s="200"/>
      <c r="B30" s="210" t="s">
        <v>1776</v>
      </c>
      <c r="C30" s="675"/>
      <c r="D30" s="675"/>
      <c r="E30" s="1183"/>
      <c r="F30" s="200"/>
      <c r="G30" s="1289"/>
      <c r="H30" s="1467"/>
      <c r="I30" s="712"/>
      <c r="J30" s="1291"/>
      <c r="K30" s="682"/>
      <c r="L30" s="200"/>
      <c r="M30" s="58" t="str">
        <f>"ลว. "&amp;N30</f>
        <v>ลว. 15 ส.ค. 2568</v>
      </c>
      <c r="N30" s="676" t="s">
        <v>1777</v>
      </c>
    </row>
    <row r="31" spans="1:14" ht="20.25" x14ac:dyDescent="0.5">
      <c r="A31" s="200"/>
      <c r="B31" s="210" t="s">
        <v>1778</v>
      </c>
      <c r="C31" s="675"/>
      <c r="D31" s="675"/>
      <c r="E31" s="1183"/>
      <c r="F31" s="200"/>
      <c r="G31" s="1289"/>
      <c r="H31" s="1467"/>
      <c r="I31" s="712"/>
      <c r="J31" s="1291"/>
      <c r="K31" s="682"/>
      <c r="L31" s="200"/>
      <c r="M31" s="229"/>
      <c r="N31" s="676"/>
    </row>
    <row r="32" spans="1:14" ht="20.25" x14ac:dyDescent="0.5">
      <c r="A32" s="200"/>
      <c r="B32" s="210" t="s">
        <v>1779</v>
      </c>
      <c r="C32" s="675"/>
      <c r="D32" s="675"/>
      <c r="E32" s="1183"/>
      <c r="F32" s="200"/>
      <c r="G32" s="1289"/>
      <c r="H32" s="1467"/>
      <c r="I32" s="712"/>
      <c r="J32" s="1291"/>
      <c r="K32" s="682"/>
      <c r="L32" s="200"/>
      <c r="M32" s="229"/>
      <c r="N32" s="676"/>
    </row>
    <row r="33" spans="1:14" s="1331" customFormat="1" ht="20.25" x14ac:dyDescent="0.5">
      <c r="A33" s="217"/>
      <c r="B33" s="687" t="s">
        <v>35</v>
      </c>
      <c r="C33" s="678"/>
      <c r="D33" s="678"/>
      <c r="E33" s="220"/>
      <c r="F33" s="217"/>
      <c r="G33" s="1322"/>
      <c r="H33" s="718"/>
      <c r="I33" s="718"/>
      <c r="J33" s="1266"/>
      <c r="K33" s="223"/>
      <c r="L33" s="217"/>
      <c r="M33" s="226"/>
      <c r="N33" s="227"/>
    </row>
    <row r="34" spans="1:14" ht="20.25" x14ac:dyDescent="0.5">
      <c r="A34" s="200">
        <v>8</v>
      </c>
      <c r="B34" s="684" t="s">
        <v>1780</v>
      </c>
      <c r="C34" s="675">
        <v>100000</v>
      </c>
      <c r="D34" s="675">
        <f>+C34</f>
        <v>100000</v>
      </c>
      <c r="E34" s="1183" t="s">
        <v>25</v>
      </c>
      <c r="F34" s="200" t="str">
        <f t="shared" si="0"/>
        <v>นางสาวธีรนันท์ จึงสุทธิวงษ์,100000 บาท</v>
      </c>
      <c r="G34" s="1332" t="s">
        <v>464</v>
      </c>
      <c r="H34" s="712">
        <v>100000</v>
      </c>
      <c r="I34" s="712" t="str">
        <f t="shared" si="1"/>
        <v>นางสาวธีรนันท์ จึงสุทธิวงษ์,100000 บาท</v>
      </c>
      <c r="J34" s="1468" t="s">
        <v>464</v>
      </c>
      <c r="K34" s="675">
        <v>100000</v>
      </c>
      <c r="L34" s="200" t="s">
        <v>28</v>
      </c>
      <c r="M34" s="93" t="str">
        <f>+N34</f>
        <v>ใบสั่งจ้าง 138/2568</v>
      </c>
      <c r="N34" s="211" t="s">
        <v>1781</v>
      </c>
    </row>
    <row r="35" spans="1:14" ht="20.25" x14ac:dyDescent="0.5">
      <c r="A35" s="200"/>
      <c r="B35" s="684" t="s">
        <v>1782</v>
      </c>
      <c r="C35" s="675"/>
      <c r="D35" s="675"/>
      <c r="E35" s="1183"/>
      <c r="F35" s="200"/>
      <c r="G35" s="1292"/>
      <c r="H35" s="712"/>
      <c r="I35" s="712"/>
      <c r="J35" s="1269"/>
      <c r="K35" s="205"/>
      <c r="L35" s="200"/>
      <c r="M35" s="58" t="str">
        <f>"ลว. "&amp;N35</f>
        <v>ลว. 26 ส.ค. 2568</v>
      </c>
      <c r="N35" s="676" t="s">
        <v>1783</v>
      </c>
    </row>
    <row r="36" spans="1:14" s="1331" customFormat="1" ht="20.25" x14ac:dyDescent="0.5">
      <c r="A36" s="217"/>
      <c r="B36" s="687"/>
      <c r="C36" s="678"/>
      <c r="D36" s="678"/>
      <c r="E36" s="220"/>
      <c r="F36" s="217"/>
      <c r="G36" s="1322"/>
      <c r="H36" s="718"/>
      <c r="I36" s="718"/>
      <c r="J36" s="1266"/>
      <c r="K36" s="223"/>
      <c r="L36" s="217"/>
      <c r="M36" s="226"/>
      <c r="N36" s="227"/>
    </row>
    <row r="37" spans="1:14" ht="20.25" x14ac:dyDescent="0.5">
      <c r="A37" s="200">
        <v>9</v>
      </c>
      <c r="B37" s="1187" t="s">
        <v>1784</v>
      </c>
      <c r="C37" s="688">
        <v>9440</v>
      </c>
      <c r="D37" s="675">
        <f>+C37</f>
        <v>9440</v>
      </c>
      <c r="E37" s="1183" t="s">
        <v>25</v>
      </c>
      <c r="F37" s="200" t="str">
        <f t="shared" ref="F37:F66" si="2">+G37&amp;","&amp;H37&amp;" บาท"</f>
        <v xml:space="preserve"> นางสาวสุกัญญา เผ้าวงศ์,9440 บาท</v>
      </c>
      <c r="G37" s="1292" t="s">
        <v>1785</v>
      </c>
      <c r="H37" s="1327">
        <v>9440</v>
      </c>
      <c r="I37" s="712" t="str">
        <f t="shared" ref="I37:I66" si="3">+J37&amp;","&amp;K37&amp;" บาท"</f>
        <v xml:space="preserve"> นางสาวสุกัญญา เผ้าวงศ์,9440 บาท</v>
      </c>
      <c r="J37" s="1293" t="s">
        <v>1785</v>
      </c>
      <c r="K37" s="688">
        <v>9440</v>
      </c>
      <c r="L37" s="200" t="s">
        <v>28</v>
      </c>
      <c r="M37" s="309" t="s">
        <v>95</v>
      </c>
      <c r="N37" s="1469" t="s">
        <v>1786</v>
      </c>
    </row>
    <row r="38" spans="1:14" ht="20.25" x14ac:dyDescent="0.5">
      <c r="A38" s="200"/>
      <c r="B38" s="229" t="s">
        <v>1787</v>
      </c>
      <c r="C38" s="675"/>
      <c r="D38" s="675"/>
      <c r="E38" s="1183"/>
      <c r="F38" s="200"/>
      <c r="G38" s="1289"/>
      <c r="H38" s="712"/>
      <c r="I38" s="712"/>
      <c r="J38" s="1291" t="s">
        <v>1788</v>
      </c>
      <c r="K38" s="205"/>
      <c r="L38" s="200"/>
      <c r="M38" s="310"/>
      <c r="N38" s="676" t="s">
        <v>1772</v>
      </c>
    </row>
    <row r="39" spans="1:14" s="1331" customFormat="1" ht="20.25" x14ac:dyDescent="0.5">
      <c r="A39" s="217"/>
      <c r="B39" s="218"/>
      <c r="C39" s="678"/>
      <c r="D39" s="678"/>
      <c r="E39" s="220"/>
      <c r="F39" s="217"/>
      <c r="G39" s="1470"/>
      <c r="H39" s="718"/>
      <c r="I39" s="718"/>
      <c r="J39" s="1409"/>
      <c r="K39" s="223"/>
      <c r="L39" s="217"/>
      <c r="M39" s="311"/>
      <c r="N39" s="227"/>
    </row>
    <row r="40" spans="1:14" ht="20.25" x14ac:dyDescent="0.5">
      <c r="A40" s="1365">
        <v>10</v>
      </c>
      <c r="B40" s="1297" t="s">
        <v>1789</v>
      </c>
      <c r="C40" s="1199">
        <v>2447.25</v>
      </c>
      <c r="D40" s="1199">
        <v>2447.25</v>
      </c>
      <c r="E40" s="1183" t="s">
        <v>25</v>
      </c>
      <c r="F40" s="200" t="str">
        <f t="shared" si="2"/>
        <v>ร้าน เอ.โอ.ดี ซัพพลาย,2447.25 บาท</v>
      </c>
      <c r="G40" s="1289" t="s">
        <v>324</v>
      </c>
      <c r="H40" s="1327">
        <v>2447.25</v>
      </c>
      <c r="I40" s="712" t="str">
        <f t="shared" si="3"/>
        <v>ร้าน เอ.โอ.ดี ซัพพลาย,2447.25 บาท</v>
      </c>
      <c r="J40" s="1190" t="s">
        <v>324</v>
      </c>
      <c r="K40" s="1199">
        <v>2447.25</v>
      </c>
      <c r="L40" s="200" t="s">
        <v>28</v>
      </c>
      <c r="M40" s="309" t="s">
        <v>95</v>
      </c>
      <c r="N40" s="698" t="s">
        <v>1790</v>
      </c>
    </row>
    <row r="41" spans="1:14" ht="20.25" x14ac:dyDescent="0.5">
      <c r="A41" s="1365"/>
      <c r="B41" s="1297"/>
      <c r="C41" s="682"/>
      <c r="D41" s="682"/>
      <c r="E41" s="1183"/>
      <c r="F41" s="200"/>
      <c r="G41" s="1289"/>
      <c r="H41" s="1467"/>
      <c r="I41" s="712"/>
      <c r="J41" s="1190"/>
      <c r="K41" s="682"/>
      <c r="L41" s="200"/>
      <c r="M41" s="310"/>
      <c r="N41" s="676"/>
    </row>
    <row r="42" spans="1:14" s="1331" customFormat="1" ht="20.25" x14ac:dyDescent="0.5">
      <c r="A42" s="217"/>
      <c r="B42" s="700"/>
      <c r="C42" s="701"/>
      <c r="D42" s="701"/>
      <c r="E42" s="220"/>
      <c r="F42" s="217"/>
      <c r="G42" s="1471"/>
      <c r="H42" s="1472"/>
      <c r="I42" s="718"/>
      <c r="J42" s="1194"/>
      <c r="K42" s="701"/>
      <c r="L42" s="217"/>
      <c r="M42" s="311"/>
      <c r="N42" s="680"/>
    </row>
    <row r="43" spans="1:14" ht="20.25" x14ac:dyDescent="0.5">
      <c r="A43" s="200">
        <v>11</v>
      </c>
      <c r="B43" s="1369" t="s">
        <v>1791</v>
      </c>
      <c r="C43" s="682">
        <v>50000</v>
      </c>
      <c r="D43" s="682">
        <v>50000</v>
      </c>
      <c r="E43" s="1183" t="s">
        <v>25</v>
      </c>
      <c r="F43" s="200" t="str">
        <f t="shared" si="2"/>
        <v>บริษัท แบง - อัพ โปรดักส์ จำกัด,50000 บาท</v>
      </c>
      <c r="G43" s="1289" t="s">
        <v>1792</v>
      </c>
      <c r="H43" s="1467">
        <v>50000</v>
      </c>
      <c r="I43" s="712" t="str">
        <f t="shared" si="3"/>
        <v>บริษัท แบง - อัพ โปรดักส์ จำกัด,50000 บาท</v>
      </c>
      <c r="J43" s="1190" t="s">
        <v>1792</v>
      </c>
      <c r="K43" s="682">
        <v>50000</v>
      </c>
      <c r="L43" s="200" t="s">
        <v>28</v>
      </c>
      <c r="M43" s="93" t="str">
        <f>+N43</f>
        <v>ใบสั่งจ้าง 137/2568</v>
      </c>
      <c r="N43" s="676" t="s">
        <v>1793</v>
      </c>
    </row>
    <row r="44" spans="1:14" ht="20.25" x14ac:dyDescent="0.5">
      <c r="A44" s="200"/>
      <c r="B44" s="1187"/>
      <c r="C44" s="1199"/>
      <c r="D44" s="682"/>
      <c r="E44" s="1183"/>
      <c r="F44" s="200"/>
      <c r="G44" s="1289"/>
      <c r="H44" s="1327"/>
      <c r="I44" s="712"/>
      <c r="J44" s="1190"/>
      <c r="K44" s="1199"/>
      <c r="L44" s="200"/>
      <c r="M44" s="58" t="str">
        <f>"ลว. "&amp;N44</f>
        <v>ลว. ลว 27 ส.ค. 68</v>
      </c>
      <c r="N44" s="676" t="s">
        <v>1794</v>
      </c>
    </row>
    <row r="45" spans="1:14" s="1331" customFormat="1" ht="20.25" x14ac:dyDescent="0.5">
      <c r="A45" s="217"/>
      <c r="B45" s="700"/>
      <c r="C45" s="1201"/>
      <c r="D45" s="1201"/>
      <c r="E45" s="220"/>
      <c r="F45" s="217"/>
      <c r="G45" s="1471"/>
      <c r="H45" s="1473"/>
      <c r="I45" s="718"/>
      <c r="J45" s="1194"/>
      <c r="K45" s="1201"/>
      <c r="L45" s="217"/>
      <c r="M45" s="226"/>
      <c r="N45" s="680"/>
    </row>
    <row r="46" spans="1:14" ht="20.25" x14ac:dyDescent="0.5">
      <c r="A46" s="200">
        <v>12</v>
      </c>
      <c r="B46" s="697" t="s">
        <v>1795</v>
      </c>
      <c r="C46" s="675">
        <v>124000</v>
      </c>
      <c r="D46" s="675">
        <v>124000</v>
      </c>
      <c r="E46" s="1183" t="s">
        <v>25</v>
      </c>
      <c r="F46" s="200" t="str">
        <f t="shared" si="2"/>
        <v>บริษัท ไตรเทพพาณิชย์ จำกัด ,124000 บาท</v>
      </c>
      <c r="G46" s="1289" t="s">
        <v>1796</v>
      </c>
      <c r="H46" s="712">
        <v>124000</v>
      </c>
      <c r="I46" s="712" t="str">
        <f t="shared" si="3"/>
        <v>บริษัท ไตรเทพพาณิชย์ จำกัด ,124000 บาท</v>
      </c>
      <c r="J46" s="1190" t="s">
        <v>1796</v>
      </c>
      <c r="K46" s="675">
        <v>124000</v>
      </c>
      <c r="L46" s="200" t="s">
        <v>28</v>
      </c>
      <c r="M46" s="93" t="str">
        <f>+N46</f>
        <v>ใบสั่งจ้าง 25/2568</v>
      </c>
      <c r="N46" s="1474" t="s">
        <v>1797</v>
      </c>
    </row>
    <row r="47" spans="1:14" ht="20.25" x14ac:dyDescent="0.5">
      <c r="A47" s="200"/>
      <c r="B47" s="1204"/>
      <c r="C47" s="675"/>
      <c r="D47" s="675"/>
      <c r="E47" s="1183"/>
      <c r="F47" s="200"/>
      <c r="G47" s="1292"/>
      <c r="H47" s="712"/>
      <c r="I47" s="712"/>
      <c r="J47" s="1475"/>
      <c r="K47" s="205"/>
      <c r="L47" s="200"/>
      <c r="M47" s="58" t="str">
        <f>"ลว. "&amp;N47</f>
        <v>ลว. ลว 25 สค. 68</v>
      </c>
      <c r="N47" s="676" t="s">
        <v>1798</v>
      </c>
    </row>
    <row r="48" spans="1:14" s="1331" customFormat="1" ht="20.25" x14ac:dyDescent="0.5">
      <c r="A48" s="217"/>
      <c r="B48" s="699"/>
      <c r="C48" s="1201"/>
      <c r="D48" s="1201"/>
      <c r="E48" s="220"/>
      <c r="F48" s="217"/>
      <c r="G48" s="1471"/>
      <c r="H48" s="1473"/>
      <c r="I48" s="718"/>
      <c r="J48" s="1194"/>
      <c r="K48" s="1201"/>
      <c r="L48" s="217"/>
      <c r="M48" s="226"/>
      <c r="N48" s="1476"/>
    </row>
    <row r="49" spans="1:14" ht="20.25" x14ac:dyDescent="0.5">
      <c r="A49" s="200">
        <v>13</v>
      </c>
      <c r="B49" s="1187" t="s">
        <v>1543</v>
      </c>
      <c r="C49" s="682">
        <v>13803</v>
      </c>
      <c r="D49" s="682">
        <v>13803</v>
      </c>
      <c r="E49" s="1183" t="s">
        <v>25</v>
      </c>
      <c r="F49" s="200" t="str">
        <f t="shared" si="2"/>
        <v>บริษัท ชาโต เดอ อาร์ต จำกัด ,13803 บาท</v>
      </c>
      <c r="G49" s="1289" t="s">
        <v>1799</v>
      </c>
      <c r="H49" s="1467">
        <v>13803</v>
      </c>
      <c r="I49" s="712" t="str">
        <f t="shared" si="3"/>
        <v>บริษัท ชาโต เดอ อาร์ต จำกัด ,13803 บาท</v>
      </c>
      <c r="J49" s="1190" t="s">
        <v>1799</v>
      </c>
      <c r="K49" s="682">
        <v>13803</v>
      </c>
      <c r="L49" s="200" t="s">
        <v>28</v>
      </c>
      <c r="M49" s="93" t="str">
        <f>+N49</f>
        <v>ใบสั่งจ้าง 139/2568</v>
      </c>
      <c r="N49" s="676" t="s">
        <v>1800</v>
      </c>
    </row>
    <row r="50" spans="1:14" ht="20.25" x14ac:dyDescent="0.5">
      <c r="A50" s="200"/>
      <c r="B50" s="210"/>
      <c r="C50" s="675"/>
      <c r="D50" s="675"/>
      <c r="E50" s="1183"/>
      <c r="F50" s="200"/>
      <c r="G50" s="1292"/>
      <c r="H50" s="712"/>
      <c r="I50" s="712"/>
      <c r="J50" s="1475"/>
      <c r="K50" s="205"/>
      <c r="L50" s="200"/>
      <c r="M50" s="58" t="str">
        <f>"ลว. "&amp;N50</f>
        <v>ลว. ลว 29 ส.ค. 68</v>
      </c>
      <c r="N50" s="676" t="s">
        <v>1801</v>
      </c>
    </row>
    <row r="51" spans="1:14" s="1331" customFormat="1" ht="20.25" x14ac:dyDescent="0.5">
      <c r="A51" s="217"/>
      <c r="B51" s="699"/>
      <c r="C51" s="1201"/>
      <c r="D51" s="1201"/>
      <c r="E51" s="220"/>
      <c r="F51" s="217"/>
      <c r="G51" s="1471"/>
      <c r="H51" s="1473"/>
      <c r="I51" s="718"/>
      <c r="J51" s="1194"/>
      <c r="K51" s="1201"/>
      <c r="L51" s="217"/>
      <c r="M51" s="226"/>
      <c r="N51" s="1477"/>
    </row>
    <row r="52" spans="1:14" ht="20.25" x14ac:dyDescent="0.5">
      <c r="A52" s="200">
        <v>14</v>
      </c>
      <c r="B52" s="229" t="s">
        <v>326</v>
      </c>
      <c r="C52" s="62">
        <v>1000</v>
      </c>
      <c r="D52" s="62">
        <f>+C52</f>
        <v>1000</v>
      </c>
      <c r="E52" s="1183" t="s">
        <v>25</v>
      </c>
      <c r="F52" s="200" t="str">
        <f t="shared" si="2"/>
        <v>ร้าน เอ.โอ.ดี ซัพพลาย,1000 บาท</v>
      </c>
      <c r="G52" s="1222" t="s">
        <v>324</v>
      </c>
      <c r="H52" s="712">
        <v>1000</v>
      </c>
      <c r="I52" s="712" t="str">
        <f t="shared" si="3"/>
        <v>ร้าน เอ.โอ.ดี ซัพพลาย,1000 บาท</v>
      </c>
      <c r="J52" s="1220" t="s">
        <v>324</v>
      </c>
      <c r="K52" s="62">
        <v>1000</v>
      </c>
      <c r="L52" s="200" t="s">
        <v>28</v>
      </c>
      <c r="M52" s="309" t="s">
        <v>95</v>
      </c>
      <c r="N52" s="691" t="s">
        <v>1802</v>
      </c>
    </row>
    <row r="53" spans="1:14" ht="20.25" x14ac:dyDescent="0.5">
      <c r="A53" s="200"/>
      <c r="B53" s="229"/>
      <c r="C53" s="22"/>
      <c r="D53" s="62"/>
      <c r="E53" s="267"/>
      <c r="F53" s="200"/>
      <c r="G53" s="652"/>
      <c r="H53" s="722"/>
      <c r="I53" s="712"/>
      <c r="J53" s="1223"/>
      <c r="K53" s="22"/>
      <c r="L53" s="234"/>
      <c r="M53" s="310"/>
      <c r="N53" s="1300"/>
    </row>
    <row r="54" spans="1:14" s="1331" customFormat="1" ht="20.25" x14ac:dyDescent="0.5">
      <c r="A54" s="217"/>
      <c r="B54" s="226"/>
      <c r="C54" s="239"/>
      <c r="D54" s="50"/>
      <c r="E54" s="272"/>
      <c r="F54" s="217"/>
      <c r="G54" s="1228"/>
      <c r="H54" s="725"/>
      <c r="I54" s="718"/>
      <c r="J54" s="1226"/>
      <c r="K54" s="239"/>
      <c r="L54" s="238"/>
      <c r="M54" s="311"/>
      <c r="N54" s="693"/>
    </row>
    <row r="55" spans="1:14" ht="20.25" x14ac:dyDescent="0.5">
      <c r="A55" s="200">
        <v>15</v>
      </c>
      <c r="B55" s="229" t="s">
        <v>326</v>
      </c>
      <c r="C55" s="62">
        <v>3100</v>
      </c>
      <c r="D55" s="62">
        <f>+C55</f>
        <v>3100</v>
      </c>
      <c r="E55" s="1183" t="s">
        <v>25</v>
      </c>
      <c r="F55" s="200" t="str">
        <f t="shared" si="2"/>
        <v>ร้าน เอ.โอ.ดี ซัพพลาย,3100 บาท</v>
      </c>
      <c r="G55" s="1222" t="s">
        <v>324</v>
      </c>
      <c r="H55" s="712">
        <v>3100</v>
      </c>
      <c r="I55" s="712" t="str">
        <f t="shared" si="3"/>
        <v>ร้าน เอ.โอ.ดี ซัพพลาย,3100 บาท</v>
      </c>
      <c r="J55" s="1220" t="s">
        <v>324</v>
      </c>
      <c r="K55" s="62">
        <v>3100</v>
      </c>
      <c r="L55" s="200" t="s">
        <v>28</v>
      </c>
      <c r="M55" s="309" t="s">
        <v>95</v>
      </c>
      <c r="N55" s="691" t="s">
        <v>1803</v>
      </c>
    </row>
    <row r="56" spans="1:14" ht="20.25" x14ac:dyDescent="0.5">
      <c r="A56" s="200"/>
      <c r="B56" s="229"/>
      <c r="C56" s="22"/>
      <c r="D56" s="62"/>
      <c r="E56" s="1183"/>
      <c r="F56" s="200"/>
      <c r="G56" s="1222"/>
      <c r="H56" s="722"/>
      <c r="I56" s="712"/>
      <c r="J56" s="1220"/>
      <c r="K56" s="22"/>
      <c r="L56" s="200"/>
      <c r="M56" s="310"/>
      <c r="N56" s="1300"/>
    </row>
    <row r="57" spans="1:14" s="1331" customFormat="1" ht="20.25" x14ac:dyDescent="0.5">
      <c r="A57" s="217"/>
      <c r="B57" s="238"/>
      <c r="C57" s="239"/>
      <c r="D57" s="50"/>
      <c r="E57" s="272"/>
      <c r="F57" s="217"/>
      <c r="G57" s="1225"/>
      <c r="H57" s="725"/>
      <c r="I57" s="718"/>
      <c r="J57" s="1226"/>
      <c r="K57" s="239"/>
      <c r="L57" s="238"/>
      <c r="M57" s="311"/>
      <c r="N57" s="693"/>
    </row>
    <row r="58" spans="1:14" ht="20.25" customHeight="1" x14ac:dyDescent="0.5">
      <c r="A58" s="200">
        <v>16</v>
      </c>
      <c r="B58" s="229" t="s">
        <v>326</v>
      </c>
      <c r="C58" s="62">
        <v>3100</v>
      </c>
      <c r="D58" s="62">
        <f>+C58</f>
        <v>3100</v>
      </c>
      <c r="E58" s="1183" t="s">
        <v>25</v>
      </c>
      <c r="F58" s="200" t="str">
        <f t="shared" si="2"/>
        <v>ร้าน เอ.โอ.ดี ซัพพลาย,3100 บาท</v>
      </c>
      <c r="G58" s="1222" t="s">
        <v>324</v>
      </c>
      <c r="H58" s="712">
        <v>3100</v>
      </c>
      <c r="I58" s="712" t="str">
        <f t="shared" si="3"/>
        <v>ร้าน เอ.โอ.ดี ซัพพลาย,3100 บาท</v>
      </c>
      <c r="J58" s="1220" t="s">
        <v>324</v>
      </c>
      <c r="K58" s="62">
        <v>3100</v>
      </c>
      <c r="L58" s="200" t="s">
        <v>28</v>
      </c>
      <c r="M58" s="309" t="s">
        <v>95</v>
      </c>
      <c r="N58" s="691" t="s">
        <v>1804</v>
      </c>
    </row>
    <row r="59" spans="1:14" s="1331" customFormat="1" ht="20.25" x14ac:dyDescent="0.5">
      <c r="A59" s="217"/>
      <c r="B59" s="226"/>
      <c r="C59" s="239"/>
      <c r="D59" s="50"/>
      <c r="E59" s="272"/>
      <c r="F59" s="217"/>
      <c r="G59" s="1228"/>
      <c r="H59" s="725"/>
      <c r="I59" s="718"/>
      <c r="J59" s="1226"/>
      <c r="K59" s="239"/>
      <c r="L59" s="238"/>
      <c r="M59" s="311"/>
      <c r="N59" s="693"/>
    </row>
    <row r="60" spans="1:14" ht="20.25" x14ac:dyDescent="0.5">
      <c r="A60" s="200">
        <v>17</v>
      </c>
      <c r="B60" s="229" t="s">
        <v>733</v>
      </c>
      <c r="C60" s="62">
        <v>4500</v>
      </c>
      <c r="D60" s="62">
        <f>+C60</f>
        <v>4500</v>
      </c>
      <c r="E60" s="1183" t="s">
        <v>25</v>
      </c>
      <c r="F60" s="200" t="str">
        <f t="shared" si="2"/>
        <v>ร้าน เอ.โอ.ดี ซัพพลาย,4500 บาท</v>
      </c>
      <c r="G60" s="1222" t="s">
        <v>324</v>
      </c>
      <c r="H60" s="712">
        <v>4500</v>
      </c>
      <c r="I60" s="712" t="str">
        <f t="shared" si="3"/>
        <v>ร้าน เอ.โอ.ดี ซัพพลาย,4500 บาท</v>
      </c>
      <c r="J60" s="1220" t="s">
        <v>324</v>
      </c>
      <c r="K60" s="62">
        <v>4500</v>
      </c>
      <c r="L60" s="200" t="s">
        <v>28</v>
      </c>
      <c r="M60" s="309" t="s">
        <v>95</v>
      </c>
      <c r="N60" s="691" t="s">
        <v>1805</v>
      </c>
    </row>
    <row r="61" spans="1:14" ht="20.25" x14ac:dyDescent="0.5">
      <c r="A61" s="200"/>
      <c r="B61" s="229"/>
      <c r="C61" s="62"/>
      <c r="D61" s="62"/>
      <c r="E61" s="1183"/>
      <c r="F61" s="200"/>
      <c r="G61" s="1222"/>
      <c r="H61" s="712"/>
      <c r="I61" s="712"/>
      <c r="J61" s="1220"/>
      <c r="K61" s="62"/>
      <c r="L61" s="200"/>
      <c r="M61" s="310"/>
      <c r="N61" s="691"/>
    </row>
    <row r="62" spans="1:14" s="1331" customFormat="1" ht="20.25" x14ac:dyDescent="0.5">
      <c r="A62" s="217"/>
      <c r="B62" s="249"/>
      <c r="C62" s="239"/>
      <c r="D62" s="50"/>
      <c r="E62" s="272"/>
      <c r="F62" s="217"/>
      <c r="G62" s="1228"/>
      <c r="H62" s="725"/>
      <c r="I62" s="718"/>
      <c r="J62" s="1226"/>
      <c r="K62" s="239"/>
      <c r="L62" s="238"/>
      <c r="M62" s="311"/>
      <c r="N62" s="693"/>
    </row>
    <row r="63" spans="1:14" ht="20.25" x14ac:dyDescent="0.5">
      <c r="A63" s="200">
        <v>18</v>
      </c>
      <c r="B63" s="229" t="s">
        <v>715</v>
      </c>
      <c r="C63" s="62">
        <v>3500</v>
      </c>
      <c r="D63" s="62">
        <f>+C63</f>
        <v>3500</v>
      </c>
      <c r="E63" s="1183" t="s">
        <v>25</v>
      </c>
      <c r="F63" s="200" t="str">
        <f t="shared" si="2"/>
        <v>ร้าน เอ.โอ.ดี ซัพพลาย,3500 บาท</v>
      </c>
      <c r="G63" s="1222" t="s">
        <v>324</v>
      </c>
      <c r="H63" s="712">
        <v>3500</v>
      </c>
      <c r="I63" s="712" t="str">
        <f t="shared" si="3"/>
        <v>ร้าน เอ.โอ.ดี ซัพพลาย,3500 บาท</v>
      </c>
      <c r="J63" s="1220" t="s">
        <v>324</v>
      </c>
      <c r="K63" s="62">
        <v>3500</v>
      </c>
      <c r="L63" s="200" t="s">
        <v>28</v>
      </c>
      <c r="M63" s="309" t="s">
        <v>95</v>
      </c>
      <c r="N63" s="691" t="s">
        <v>1806</v>
      </c>
    </row>
    <row r="64" spans="1:14" ht="20.25" x14ac:dyDescent="0.5">
      <c r="A64" s="1229"/>
      <c r="B64" s="1230"/>
      <c r="C64" s="1231"/>
      <c r="D64" s="62"/>
      <c r="E64" s="1232"/>
      <c r="F64" s="200"/>
      <c r="G64" s="1233"/>
      <c r="H64" s="1234"/>
      <c r="I64" s="712"/>
      <c r="J64" s="1235"/>
      <c r="K64" s="1231"/>
      <c r="L64" s="1236"/>
      <c r="M64" s="310"/>
      <c r="N64" s="1301"/>
    </row>
    <row r="65" spans="1:14" s="1331" customFormat="1" ht="20.25" x14ac:dyDescent="0.5">
      <c r="A65" s="217"/>
      <c r="B65" s="249"/>
      <c r="C65" s="239"/>
      <c r="D65" s="50"/>
      <c r="E65" s="272"/>
      <c r="F65" s="217"/>
      <c r="G65" s="1228"/>
      <c r="H65" s="725"/>
      <c r="I65" s="718"/>
      <c r="J65" s="1226"/>
      <c r="K65" s="239"/>
      <c r="L65" s="238"/>
      <c r="M65" s="311"/>
      <c r="N65" s="693"/>
    </row>
    <row r="66" spans="1:14" ht="20.25" x14ac:dyDescent="0.5">
      <c r="A66" s="200">
        <v>19</v>
      </c>
      <c r="B66" s="229" t="s">
        <v>335</v>
      </c>
      <c r="C66" s="62">
        <v>4280</v>
      </c>
      <c r="D66" s="62">
        <f>+C66</f>
        <v>4280</v>
      </c>
      <c r="E66" s="1183" t="s">
        <v>25</v>
      </c>
      <c r="F66" s="200" t="str">
        <f t="shared" si="2"/>
        <v>บริษัท ธนสรณ์วิศวกรรม จำกัด,4280 บาท</v>
      </c>
      <c r="G66" s="1222" t="s">
        <v>105</v>
      </c>
      <c r="H66" s="712">
        <v>4280</v>
      </c>
      <c r="I66" s="712" t="str">
        <f t="shared" si="3"/>
        <v>บริษัท ธนสรณ์วิศวกรรม จำกัด,4280 บาท</v>
      </c>
      <c r="J66" s="1220" t="s">
        <v>105</v>
      </c>
      <c r="K66" s="62">
        <v>4280</v>
      </c>
      <c r="L66" s="200" t="s">
        <v>28</v>
      </c>
      <c r="M66" s="309" t="s">
        <v>95</v>
      </c>
      <c r="N66" s="691" t="s">
        <v>1807</v>
      </c>
    </row>
    <row r="67" spans="1:14" ht="20.25" x14ac:dyDescent="0.5">
      <c r="A67" s="200"/>
      <c r="B67" s="247"/>
      <c r="C67" s="22"/>
      <c r="D67" s="62"/>
      <c r="E67" s="267"/>
      <c r="F67" s="200"/>
      <c r="G67" s="652"/>
      <c r="H67" s="722"/>
      <c r="I67" s="712"/>
      <c r="J67" s="1223"/>
      <c r="K67" s="22"/>
      <c r="L67" s="234"/>
      <c r="M67" s="310"/>
      <c r="N67" s="1300"/>
    </row>
    <row r="68" spans="1:14" s="1331" customFormat="1" ht="20.25" x14ac:dyDescent="0.5">
      <c r="A68" s="1238"/>
      <c r="B68" s="1239"/>
      <c r="C68" s="1240"/>
      <c r="D68" s="50"/>
      <c r="E68" s="1241"/>
      <c r="F68" s="217"/>
      <c r="G68" s="1242"/>
      <c r="H68" s="1243"/>
      <c r="I68" s="718"/>
      <c r="J68" s="1244"/>
      <c r="K68" s="1240"/>
      <c r="L68" s="1245"/>
      <c r="M68" s="311"/>
      <c r="N68" s="1325"/>
    </row>
    <row r="69" spans="1:14" ht="20.25" x14ac:dyDescent="0.5">
      <c r="A69" s="200">
        <v>20</v>
      </c>
      <c r="B69" s="229" t="s">
        <v>335</v>
      </c>
      <c r="C69" s="62">
        <v>3638</v>
      </c>
      <c r="D69" s="62">
        <f>+C69</f>
        <v>3638</v>
      </c>
      <c r="E69" s="1183" t="s">
        <v>25</v>
      </c>
      <c r="F69" s="200" t="str">
        <f t="shared" ref="F69:F132" si="4">+G69&amp;","&amp;H69&amp;" บาท"</f>
        <v>บริษัท ธนสรณ์วิศวกรรม จำกัด,3638 บาท</v>
      </c>
      <c r="G69" s="1222" t="s">
        <v>105</v>
      </c>
      <c r="H69" s="712">
        <v>3638</v>
      </c>
      <c r="I69" s="712" t="str">
        <f t="shared" ref="I69:I132" si="5">+J69&amp;","&amp;K69&amp;" บาท"</f>
        <v>บริษัท ธนสรณ์วิศวกรรม จำกัด,3638 บาท</v>
      </c>
      <c r="J69" s="1220" t="s">
        <v>105</v>
      </c>
      <c r="K69" s="62">
        <v>3638</v>
      </c>
      <c r="L69" s="200" t="s">
        <v>28</v>
      </c>
      <c r="M69" s="309" t="s">
        <v>95</v>
      </c>
      <c r="N69" s="691" t="s">
        <v>1808</v>
      </c>
    </row>
    <row r="70" spans="1:14" ht="20.25" x14ac:dyDescent="0.5">
      <c r="A70" s="200"/>
      <c r="B70" s="247"/>
      <c r="C70" s="22"/>
      <c r="D70" s="62"/>
      <c r="E70" s="267"/>
      <c r="F70" s="200"/>
      <c r="G70" s="652"/>
      <c r="H70" s="722"/>
      <c r="I70" s="712"/>
      <c r="J70" s="1223"/>
      <c r="K70" s="22"/>
      <c r="L70" s="234"/>
      <c r="M70" s="310"/>
      <c r="N70" s="1300"/>
    </row>
    <row r="71" spans="1:14" s="1331" customFormat="1" ht="20.25" x14ac:dyDescent="0.5">
      <c r="A71" s="217"/>
      <c r="B71" s="249"/>
      <c r="C71" s="239"/>
      <c r="D71" s="50"/>
      <c r="E71" s="272"/>
      <c r="F71" s="217"/>
      <c r="G71" s="1228"/>
      <c r="H71" s="725"/>
      <c r="I71" s="718"/>
      <c r="J71" s="1226"/>
      <c r="K71" s="239"/>
      <c r="L71" s="238"/>
      <c r="M71" s="311"/>
      <c r="N71" s="693"/>
    </row>
    <row r="72" spans="1:14" ht="20.25" x14ac:dyDescent="0.5">
      <c r="A72" s="200">
        <v>21</v>
      </c>
      <c r="B72" s="229" t="s">
        <v>326</v>
      </c>
      <c r="C72" s="62">
        <v>3100</v>
      </c>
      <c r="D72" s="62">
        <f>+C72</f>
        <v>3100</v>
      </c>
      <c r="E72" s="1183" t="s">
        <v>25</v>
      </c>
      <c r="F72" s="200" t="str">
        <f t="shared" si="4"/>
        <v>ร้าน เอ.โอ.ดี ซัพพลาย,3100 บาท</v>
      </c>
      <c r="G72" s="1222" t="s">
        <v>324</v>
      </c>
      <c r="H72" s="712">
        <v>3100</v>
      </c>
      <c r="I72" s="712" t="str">
        <f t="shared" si="5"/>
        <v>ร้าน เอ.โอ.ดี ซัพพลาย,3100 บาท</v>
      </c>
      <c r="J72" s="1220" t="s">
        <v>324</v>
      </c>
      <c r="K72" s="62">
        <v>3100</v>
      </c>
      <c r="L72" s="200" t="s">
        <v>28</v>
      </c>
      <c r="M72" s="309" t="s">
        <v>95</v>
      </c>
      <c r="N72" s="691" t="s">
        <v>1809</v>
      </c>
    </row>
    <row r="73" spans="1:14" ht="20.25" x14ac:dyDescent="0.5">
      <c r="A73" s="200"/>
      <c r="B73" s="247"/>
      <c r="C73" s="22"/>
      <c r="D73" s="62"/>
      <c r="E73" s="267"/>
      <c r="F73" s="200"/>
      <c r="G73" s="652"/>
      <c r="H73" s="722"/>
      <c r="I73" s="712"/>
      <c r="J73" s="1223"/>
      <c r="K73" s="22"/>
      <c r="L73" s="234"/>
      <c r="M73" s="310"/>
      <c r="N73" s="1300"/>
    </row>
    <row r="74" spans="1:14" s="1331" customFormat="1" ht="20.25" x14ac:dyDescent="0.5">
      <c r="A74" s="217"/>
      <c r="B74" s="249"/>
      <c r="C74" s="239"/>
      <c r="D74" s="50"/>
      <c r="E74" s="272"/>
      <c r="F74" s="217"/>
      <c r="G74" s="1228"/>
      <c r="H74" s="725"/>
      <c r="I74" s="718"/>
      <c r="J74" s="1226"/>
      <c r="K74" s="239"/>
      <c r="L74" s="238"/>
      <c r="M74" s="311"/>
      <c r="N74" s="693"/>
    </row>
    <row r="75" spans="1:14" ht="20.25" x14ac:dyDescent="0.5">
      <c r="A75" s="200">
        <v>22</v>
      </c>
      <c r="B75" s="229" t="s">
        <v>335</v>
      </c>
      <c r="C75" s="62">
        <v>15515</v>
      </c>
      <c r="D75" s="62">
        <f>+C75</f>
        <v>15515</v>
      </c>
      <c r="E75" s="1183" t="s">
        <v>25</v>
      </c>
      <c r="F75" s="200" t="str">
        <f t="shared" si="4"/>
        <v>บริษัท ธนสรณ์วิศวกรรม จำกัด,15515 บาท</v>
      </c>
      <c r="G75" s="1222" t="s">
        <v>105</v>
      </c>
      <c r="H75" s="712">
        <v>15515</v>
      </c>
      <c r="I75" s="712" t="str">
        <f t="shared" si="5"/>
        <v>บริษัท ธนสรณ์วิศวกรรม จำกัด,15515 บาท</v>
      </c>
      <c r="J75" s="1220" t="s">
        <v>105</v>
      </c>
      <c r="K75" s="62">
        <v>15515</v>
      </c>
      <c r="L75" s="200" t="s">
        <v>28</v>
      </c>
      <c r="M75" s="309" t="s">
        <v>95</v>
      </c>
      <c r="N75" s="691" t="s">
        <v>1810</v>
      </c>
    </row>
    <row r="76" spans="1:14" ht="20.25" x14ac:dyDescent="0.5">
      <c r="A76" s="200"/>
      <c r="B76" s="247"/>
      <c r="C76" s="22"/>
      <c r="D76" s="62"/>
      <c r="E76" s="267"/>
      <c r="F76" s="200"/>
      <c r="G76" s="652"/>
      <c r="H76" s="722"/>
      <c r="I76" s="712"/>
      <c r="J76" s="1223"/>
      <c r="K76" s="22"/>
      <c r="L76" s="234"/>
      <c r="M76" s="310"/>
      <c r="N76" s="1300"/>
    </row>
    <row r="77" spans="1:14" s="1331" customFormat="1" ht="20.25" x14ac:dyDescent="0.5">
      <c r="A77" s="217"/>
      <c r="B77" s="249"/>
      <c r="C77" s="239"/>
      <c r="D77" s="50"/>
      <c r="E77" s="272"/>
      <c r="F77" s="217"/>
      <c r="G77" s="1228"/>
      <c r="H77" s="725"/>
      <c r="I77" s="718"/>
      <c r="J77" s="1226"/>
      <c r="K77" s="239"/>
      <c r="L77" s="238"/>
      <c r="M77" s="311"/>
      <c r="N77" s="693"/>
    </row>
    <row r="78" spans="1:14" s="1331" customFormat="1" ht="48" customHeight="1" x14ac:dyDescent="0.5">
      <c r="A78" s="217">
        <v>23</v>
      </c>
      <c r="B78" s="218" t="s">
        <v>1811</v>
      </c>
      <c r="C78" s="701">
        <v>35000</v>
      </c>
      <c r="D78" s="50">
        <f t="shared" ref="D78:D86" si="6">+C78</f>
        <v>35000</v>
      </c>
      <c r="E78" s="1374" t="s">
        <v>25</v>
      </c>
      <c r="F78" s="217" t="str">
        <f t="shared" si="4"/>
        <v>ร้านเอนกสเตชั่นเนอรี่,3477.5 บาท</v>
      </c>
      <c r="G78" s="1322" t="s">
        <v>98</v>
      </c>
      <c r="H78" s="1478">
        <v>3477.5</v>
      </c>
      <c r="I78" s="718" t="str">
        <f t="shared" si="5"/>
        <v>ร้านเอนกสเตชั่นเนอรี่,3477.5 บาท</v>
      </c>
      <c r="J78" s="1158" t="s">
        <v>98</v>
      </c>
      <c r="K78" s="1216">
        <v>3477.5</v>
      </c>
      <c r="L78" s="217" t="s">
        <v>28</v>
      </c>
      <c r="M78" s="118" t="s">
        <v>95</v>
      </c>
      <c r="N78" s="218" t="s">
        <v>1812</v>
      </c>
    </row>
    <row r="79" spans="1:14" s="1331" customFormat="1" ht="47.25" customHeight="1" x14ac:dyDescent="0.5">
      <c r="A79" s="217">
        <v>24</v>
      </c>
      <c r="B79" s="218" t="s">
        <v>1813</v>
      </c>
      <c r="C79" s="701">
        <v>3000</v>
      </c>
      <c r="D79" s="50">
        <f t="shared" si="6"/>
        <v>3000</v>
      </c>
      <c r="E79" s="1374" t="s">
        <v>25</v>
      </c>
      <c r="F79" s="217" t="str">
        <f t="shared" si="4"/>
        <v>ส่งใช้เงินยืม นางสาวสุนี ศรีสมนึก,3000 บาท</v>
      </c>
      <c r="G79" s="1322" t="s">
        <v>1814</v>
      </c>
      <c r="H79" s="1478">
        <v>3000</v>
      </c>
      <c r="I79" s="718" t="str">
        <f t="shared" si="5"/>
        <v>ส่งใช้เงินยืม นางสาวสุนี ศรีสมนึก,3000 บาท</v>
      </c>
      <c r="J79" s="1158" t="s">
        <v>1814</v>
      </c>
      <c r="K79" s="1216">
        <v>3000</v>
      </c>
      <c r="L79" s="217" t="s">
        <v>28</v>
      </c>
      <c r="M79" s="118" t="s">
        <v>95</v>
      </c>
      <c r="N79" s="218" t="s">
        <v>1815</v>
      </c>
    </row>
    <row r="80" spans="1:14" s="1331" customFormat="1" ht="60.75" x14ac:dyDescent="0.5">
      <c r="A80" s="217">
        <v>25</v>
      </c>
      <c r="B80" s="218" t="s">
        <v>1816</v>
      </c>
      <c r="C80" s="701">
        <v>129600</v>
      </c>
      <c r="D80" s="50">
        <f t="shared" si="6"/>
        <v>129600</v>
      </c>
      <c r="E80" s="1374" t="s">
        <v>25</v>
      </c>
      <c r="F80" s="217" t="str">
        <f t="shared" si="4"/>
        <v>ร้านอาทรพาณิชย์,129518.15 บาท</v>
      </c>
      <c r="G80" s="1322" t="s">
        <v>93</v>
      </c>
      <c r="H80" s="1478">
        <v>129518.15</v>
      </c>
      <c r="I80" s="718" t="str">
        <f t="shared" si="5"/>
        <v>ร้านอาทรพาณิชย์,129518.15 บาท</v>
      </c>
      <c r="J80" s="1158" t="s">
        <v>93</v>
      </c>
      <c r="K80" s="1216">
        <v>129518.15</v>
      </c>
      <c r="L80" s="217" t="s">
        <v>28</v>
      </c>
      <c r="M80" s="118" t="s">
        <v>95</v>
      </c>
      <c r="N80" s="218" t="s">
        <v>1812</v>
      </c>
    </row>
    <row r="81" spans="1:14" s="1331" customFormat="1" ht="60.75" x14ac:dyDescent="0.5">
      <c r="A81" s="217">
        <v>26</v>
      </c>
      <c r="B81" s="218" t="s">
        <v>1817</v>
      </c>
      <c r="C81" s="701">
        <v>16000</v>
      </c>
      <c r="D81" s="50">
        <f t="shared" si="6"/>
        <v>16000</v>
      </c>
      <c r="E81" s="1374" t="s">
        <v>25</v>
      </c>
      <c r="F81" s="217" t="str">
        <f t="shared" si="4"/>
        <v>ส่งใช้เงินยืม นางสาวสุนันทภรณ์ โชติระพีพงษ์,11078 บาท</v>
      </c>
      <c r="G81" s="1322" t="s">
        <v>1818</v>
      </c>
      <c r="H81" s="1478">
        <v>11078</v>
      </c>
      <c r="I81" s="718" t="str">
        <f t="shared" si="5"/>
        <v>ส่งใช้เงินยืม นางสาวสุนันทภรณ์ โชติระพีพงษ์,11078 บาท</v>
      </c>
      <c r="J81" s="1158" t="s">
        <v>1818</v>
      </c>
      <c r="K81" s="1216">
        <v>11078</v>
      </c>
      <c r="L81" s="217" t="s">
        <v>1819</v>
      </c>
      <c r="M81" s="118" t="s">
        <v>95</v>
      </c>
      <c r="N81" s="218" t="s">
        <v>1820</v>
      </c>
    </row>
    <row r="82" spans="1:14" s="1331" customFormat="1" ht="60.75" x14ac:dyDescent="0.5">
      <c r="A82" s="217">
        <v>27</v>
      </c>
      <c r="B82" s="218" t="s">
        <v>1821</v>
      </c>
      <c r="C82" s="701">
        <v>4200</v>
      </c>
      <c r="D82" s="50">
        <f t="shared" si="6"/>
        <v>4200</v>
      </c>
      <c r="E82" s="1374" t="s">
        <v>25</v>
      </c>
      <c r="F82" s="217" t="str">
        <f t="shared" si="4"/>
        <v>ร้านเอนกสเตชั่นเนอรี่,4173 บาท</v>
      </c>
      <c r="G82" s="1322" t="s">
        <v>98</v>
      </c>
      <c r="H82" s="1478">
        <v>4173</v>
      </c>
      <c r="I82" s="718" t="str">
        <f t="shared" si="5"/>
        <v>ร้านเอนกสเตชั่นเนอรี่,4173 บาท</v>
      </c>
      <c r="J82" s="1158" t="s">
        <v>98</v>
      </c>
      <c r="K82" s="1216">
        <v>4173</v>
      </c>
      <c r="L82" s="217" t="s">
        <v>28</v>
      </c>
      <c r="M82" s="118" t="s">
        <v>95</v>
      </c>
      <c r="N82" s="218" t="s">
        <v>1822</v>
      </c>
    </row>
    <row r="83" spans="1:14" s="1331" customFormat="1" ht="60.75" x14ac:dyDescent="0.5">
      <c r="A83" s="217">
        <v>28</v>
      </c>
      <c r="B83" s="218" t="s">
        <v>1823</v>
      </c>
      <c r="C83" s="701">
        <v>2000</v>
      </c>
      <c r="D83" s="50">
        <f t="shared" si="6"/>
        <v>2000</v>
      </c>
      <c r="E83" s="1374" t="s">
        <v>25</v>
      </c>
      <c r="F83" s="217" t="str">
        <f t="shared" si="4"/>
        <v>ห้างหุ้นส่วนจำกัด เดอะ สกาย ซิสเต็มส์,1926 บาท</v>
      </c>
      <c r="G83" s="1322" t="s">
        <v>135</v>
      </c>
      <c r="H83" s="1478">
        <v>1926</v>
      </c>
      <c r="I83" s="718" t="str">
        <f t="shared" si="5"/>
        <v>ห้างหุ้นส่วนจำกัด เดอะ สกาย ซิสเต็มส์,1926 บาท</v>
      </c>
      <c r="J83" s="1158" t="s">
        <v>135</v>
      </c>
      <c r="K83" s="1216">
        <v>1926</v>
      </c>
      <c r="L83" s="217" t="s">
        <v>28</v>
      </c>
      <c r="M83" s="118" t="s">
        <v>95</v>
      </c>
      <c r="N83" s="218" t="s">
        <v>1824</v>
      </c>
    </row>
    <row r="84" spans="1:14" s="1331" customFormat="1" ht="60.75" x14ac:dyDescent="0.5">
      <c r="A84" s="217">
        <v>29</v>
      </c>
      <c r="B84" s="218" t="s">
        <v>1825</v>
      </c>
      <c r="C84" s="701">
        <v>650</v>
      </c>
      <c r="D84" s="50">
        <f t="shared" si="6"/>
        <v>650</v>
      </c>
      <c r="E84" s="1374" t="s">
        <v>25</v>
      </c>
      <c r="F84" s="217" t="str">
        <f t="shared" si="4"/>
        <v>ร้าน เอ.โอ.ดี ซัพพลาย ,650 บาท</v>
      </c>
      <c r="G84" s="1322" t="s">
        <v>548</v>
      </c>
      <c r="H84" s="1478">
        <v>650</v>
      </c>
      <c r="I84" s="718" t="str">
        <f t="shared" si="5"/>
        <v>ร้าน เอ.โอ.ดี ซัพพลาย ,650 บาท</v>
      </c>
      <c r="J84" s="1158" t="s">
        <v>548</v>
      </c>
      <c r="K84" s="1216">
        <v>650</v>
      </c>
      <c r="L84" s="217" t="s">
        <v>28</v>
      </c>
      <c r="M84" s="118" t="s">
        <v>95</v>
      </c>
      <c r="N84" s="218" t="s">
        <v>1826</v>
      </c>
    </row>
    <row r="85" spans="1:14" s="1331" customFormat="1" ht="60.75" x14ac:dyDescent="0.5">
      <c r="A85" s="217">
        <v>30</v>
      </c>
      <c r="B85" s="218" t="s">
        <v>1827</v>
      </c>
      <c r="C85" s="701">
        <v>3500</v>
      </c>
      <c r="D85" s="50">
        <f t="shared" si="6"/>
        <v>3500</v>
      </c>
      <c r="E85" s="1374" t="s">
        <v>25</v>
      </c>
      <c r="F85" s="217" t="str">
        <f t="shared" si="4"/>
        <v>ร้านอาทรพาณิชย์,3370.5 บาท</v>
      </c>
      <c r="G85" s="1322" t="s">
        <v>93</v>
      </c>
      <c r="H85" s="1478">
        <v>3370.5</v>
      </c>
      <c r="I85" s="718" t="str">
        <f t="shared" si="5"/>
        <v>ร้านอาทรพาณิชย์,3370.5 บาท</v>
      </c>
      <c r="J85" s="1158" t="s">
        <v>93</v>
      </c>
      <c r="K85" s="1216">
        <v>3370.5</v>
      </c>
      <c r="L85" s="217" t="s">
        <v>28</v>
      </c>
      <c r="M85" s="118" t="s">
        <v>95</v>
      </c>
      <c r="N85" s="218" t="s">
        <v>1828</v>
      </c>
    </row>
    <row r="86" spans="1:14" s="1418" customFormat="1" ht="60.75" x14ac:dyDescent="0.5">
      <c r="A86" s="240">
        <v>31</v>
      </c>
      <c r="B86" s="1172" t="s">
        <v>1829</v>
      </c>
      <c r="C86" s="1415">
        <v>62300</v>
      </c>
      <c r="D86" s="108">
        <f t="shared" si="6"/>
        <v>62300</v>
      </c>
      <c r="E86" s="1384" t="s">
        <v>25</v>
      </c>
      <c r="F86" s="240" t="str">
        <f t="shared" si="4"/>
        <v>ร้านเอนกสเตชั่นเนอรี่,27329.94 บาท</v>
      </c>
      <c r="G86" s="1479" t="s">
        <v>98</v>
      </c>
      <c r="H86" s="1480">
        <v>27329.94</v>
      </c>
      <c r="I86" s="1252" t="str">
        <f t="shared" si="5"/>
        <v>ร้านเอนกสเตชั่นเนอรี่,27329.94 บาท</v>
      </c>
      <c r="J86" s="1178" t="s">
        <v>98</v>
      </c>
      <c r="K86" s="1388">
        <v>27329.94</v>
      </c>
      <c r="L86" s="240" t="s">
        <v>28</v>
      </c>
      <c r="M86" s="114" t="s">
        <v>95</v>
      </c>
      <c r="N86" s="1172" t="s">
        <v>1830</v>
      </c>
    </row>
    <row r="87" spans="1:14" s="1331" customFormat="1" ht="60.75" x14ac:dyDescent="0.5">
      <c r="A87" s="217">
        <v>32</v>
      </c>
      <c r="B87" s="218" t="s">
        <v>1831</v>
      </c>
      <c r="C87" s="701">
        <v>18671.5</v>
      </c>
      <c r="D87" s="50">
        <f>+C87</f>
        <v>18671.5</v>
      </c>
      <c r="E87" s="1374" t="s">
        <v>25</v>
      </c>
      <c r="F87" s="217" t="str">
        <f t="shared" si="4"/>
        <v>ห้างหุ้นส่วนจำกัด เดอะ สกาย ซิสเต็มส์,18671.5 บาท</v>
      </c>
      <c r="G87" s="1322" t="s">
        <v>135</v>
      </c>
      <c r="H87" s="1478">
        <v>18671.5</v>
      </c>
      <c r="I87" s="718" t="str">
        <f t="shared" si="5"/>
        <v>ห้างหุ้นส่วนจำกัด เดอะ สกาย ซิสเต็มส์,18671.5 บาท</v>
      </c>
      <c r="J87" s="1158" t="s">
        <v>135</v>
      </c>
      <c r="K87" s="1216">
        <v>18671.5</v>
      </c>
      <c r="L87" s="217" t="s">
        <v>28</v>
      </c>
      <c r="M87" s="118" t="s">
        <v>95</v>
      </c>
      <c r="N87" s="218" t="s">
        <v>1832</v>
      </c>
    </row>
    <row r="88" spans="1:14" ht="45" customHeight="1" x14ac:dyDescent="0.5">
      <c r="A88" s="1166">
        <v>33</v>
      </c>
      <c r="B88" s="210" t="s">
        <v>1816</v>
      </c>
      <c r="C88" s="1199">
        <v>39500</v>
      </c>
      <c r="D88" s="62">
        <f>+C88</f>
        <v>39500</v>
      </c>
      <c r="E88" s="1377" t="s">
        <v>25</v>
      </c>
      <c r="F88" s="200" t="str">
        <f t="shared" si="4"/>
        <v>ห้างหุ้นส่วนจำกัด เดอะ สกาย ซิสเต็มส์,24877.5 บาท</v>
      </c>
      <c r="G88" s="1292" t="s">
        <v>135</v>
      </c>
      <c r="H88" s="1481">
        <v>24877.5</v>
      </c>
      <c r="I88" s="712" t="str">
        <f t="shared" si="5"/>
        <v>ห้างหุ้นส่วนจำกัด เดอะ สกาย ซิสเต็มส์,24877.5 บาท</v>
      </c>
      <c r="J88" s="1169" t="s">
        <v>135</v>
      </c>
      <c r="K88" s="1380">
        <v>24877.5</v>
      </c>
      <c r="L88" s="200" t="s">
        <v>28</v>
      </c>
      <c r="M88" s="309" t="s">
        <v>95</v>
      </c>
      <c r="N88" s="210" t="s">
        <v>1833</v>
      </c>
    </row>
    <row r="89" spans="1:14" s="1331" customFormat="1" ht="20.25" x14ac:dyDescent="0.5">
      <c r="A89" s="1171"/>
      <c r="B89" s="218"/>
      <c r="C89" s="701"/>
      <c r="D89" s="50"/>
      <c r="E89" s="1374"/>
      <c r="F89" s="217" t="str">
        <f>+G89&amp;","&amp;H89&amp;" บาท"</f>
        <v>ร้านอาทรพาณิชย์,14241.7 บาท</v>
      </c>
      <c r="G89" s="1322" t="s">
        <v>93</v>
      </c>
      <c r="H89" s="1478">
        <v>14241.7</v>
      </c>
      <c r="I89" s="718" t="str">
        <f t="shared" si="5"/>
        <v>ร้านอาทรพาณิชย์,14241.7 บาท</v>
      </c>
      <c r="J89" s="1158" t="s">
        <v>93</v>
      </c>
      <c r="K89" s="1216">
        <v>14241.7</v>
      </c>
      <c r="L89" s="217"/>
      <c r="M89" s="311"/>
      <c r="N89" s="218"/>
    </row>
    <row r="90" spans="1:14" s="1331" customFormat="1" ht="60.75" x14ac:dyDescent="0.5">
      <c r="A90" s="217">
        <v>34</v>
      </c>
      <c r="B90" s="218" t="s">
        <v>1834</v>
      </c>
      <c r="C90" s="701">
        <v>11128</v>
      </c>
      <c r="D90" s="50">
        <f>+C90</f>
        <v>11128</v>
      </c>
      <c r="E90" s="1374" t="s">
        <v>25</v>
      </c>
      <c r="F90" s="217" t="str">
        <f t="shared" si="4"/>
        <v>ห้างหุ้นส่วนจำกัด เดอะ สกาย ซิสเต็มส์,11128 บาท</v>
      </c>
      <c r="G90" s="1322" t="s">
        <v>135</v>
      </c>
      <c r="H90" s="1478">
        <v>11128</v>
      </c>
      <c r="I90" s="718" t="str">
        <f t="shared" si="5"/>
        <v>ห้างหุ้นส่วนจำกัด เดอะ สกาย ซิสเต็มส์,11128 บาท</v>
      </c>
      <c r="J90" s="1158" t="s">
        <v>135</v>
      </c>
      <c r="K90" s="1216">
        <v>11128</v>
      </c>
      <c r="L90" s="217" t="s">
        <v>28</v>
      </c>
      <c r="M90" s="118" t="s">
        <v>95</v>
      </c>
      <c r="N90" s="218" t="s">
        <v>1835</v>
      </c>
    </row>
    <row r="91" spans="1:14" s="1331" customFormat="1" ht="60.75" x14ac:dyDescent="0.5">
      <c r="A91" s="217">
        <v>35</v>
      </c>
      <c r="B91" s="218" t="s">
        <v>1836</v>
      </c>
      <c r="C91" s="701">
        <v>62000</v>
      </c>
      <c r="D91" s="50">
        <f>+C91</f>
        <v>62000</v>
      </c>
      <c r="E91" s="1374" t="s">
        <v>25</v>
      </c>
      <c r="F91" s="217" t="str">
        <f t="shared" si="4"/>
        <v>ร้านอาทรพาณิชย์,61043.5 บาท</v>
      </c>
      <c r="G91" s="1322" t="s">
        <v>93</v>
      </c>
      <c r="H91" s="1478">
        <v>61043.5</v>
      </c>
      <c r="I91" s="718" t="str">
        <f t="shared" si="5"/>
        <v>ร้านอาทรพาณิชย์,61043.5 บาท</v>
      </c>
      <c r="J91" s="1158" t="s">
        <v>93</v>
      </c>
      <c r="K91" s="1216">
        <v>61043.5</v>
      </c>
      <c r="L91" s="217" t="s">
        <v>28</v>
      </c>
      <c r="M91" s="118" t="s">
        <v>95</v>
      </c>
      <c r="N91" s="218" t="s">
        <v>1837</v>
      </c>
    </row>
    <row r="92" spans="1:14" s="1331" customFormat="1" ht="60.75" x14ac:dyDescent="0.5">
      <c r="A92" s="217">
        <v>36</v>
      </c>
      <c r="B92" s="218" t="s">
        <v>1838</v>
      </c>
      <c r="C92" s="701">
        <v>9300</v>
      </c>
      <c r="D92" s="50">
        <f>+C92</f>
        <v>9300</v>
      </c>
      <c r="E92" s="1374" t="s">
        <v>25</v>
      </c>
      <c r="F92" s="217" t="str">
        <f t="shared" si="4"/>
        <v>ห้างหุ้นส่วนจำกัด เดอะ สกาย ซิสเต็มส์,8988 บาท</v>
      </c>
      <c r="G92" s="1322" t="s">
        <v>135</v>
      </c>
      <c r="H92" s="1478">
        <v>8988</v>
      </c>
      <c r="I92" s="718" t="str">
        <f t="shared" si="5"/>
        <v>ห้างหุ้นส่วนจำกัด เดอะ สกาย ซิสเต็มส์,8988 บาท</v>
      </c>
      <c r="J92" s="1158" t="s">
        <v>135</v>
      </c>
      <c r="K92" s="1216">
        <v>8988</v>
      </c>
      <c r="L92" s="217" t="s">
        <v>28</v>
      </c>
      <c r="M92" s="118" t="s">
        <v>95</v>
      </c>
      <c r="N92" s="218" t="s">
        <v>1839</v>
      </c>
    </row>
    <row r="93" spans="1:14" ht="100.15" customHeight="1" x14ac:dyDescent="0.5">
      <c r="A93" s="200">
        <v>37</v>
      </c>
      <c r="B93" s="210" t="s">
        <v>1840</v>
      </c>
      <c r="C93" s="1199">
        <v>6200</v>
      </c>
      <c r="D93" s="62">
        <f>+C93</f>
        <v>6200</v>
      </c>
      <c r="E93" s="1377" t="s">
        <v>25</v>
      </c>
      <c r="F93" s="200" t="str">
        <f t="shared" si="4"/>
        <v>ห้างหุ้นส่วนจำกัด เดอะ สกาย ซิสเต็มส์,963 บาท</v>
      </c>
      <c r="G93" s="1292" t="s">
        <v>135</v>
      </c>
      <c r="H93" s="1481">
        <v>963</v>
      </c>
      <c r="I93" s="712" t="str">
        <f t="shared" si="5"/>
        <v>ห้างหุ้นส่วนจำกัด เดอะ สกาย ซิสเต็มส์,963 บาท</v>
      </c>
      <c r="J93" s="1169" t="s">
        <v>135</v>
      </c>
      <c r="K93" s="1380">
        <v>963</v>
      </c>
      <c r="L93" s="200" t="s">
        <v>28</v>
      </c>
      <c r="M93" s="309" t="s">
        <v>95</v>
      </c>
      <c r="N93" s="210" t="s">
        <v>1841</v>
      </c>
    </row>
    <row r="94" spans="1:14" s="1331" customFormat="1" ht="20.25" x14ac:dyDescent="0.5">
      <c r="A94" s="217"/>
      <c r="B94" s="218"/>
      <c r="C94" s="701"/>
      <c r="D94" s="50"/>
      <c r="E94" s="1374"/>
      <c r="F94" s="217" t="str">
        <f t="shared" si="4"/>
        <v>ร้านเอนกสเตชั่นเนอรี่,5146.7 บาท</v>
      </c>
      <c r="G94" s="1322" t="s">
        <v>98</v>
      </c>
      <c r="H94" s="1478">
        <v>5146.7</v>
      </c>
      <c r="I94" s="718" t="str">
        <f t="shared" si="5"/>
        <v>ร้านเอนกสเตชั่นเนอรี่,5146.7 บาท</v>
      </c>
      <c r="J94" s="1158" t="s">
        <v>98</v>
      </c>
      <c r="K94" s="1216">
        <v>5146.7</v>
      </c>
      <c r="L94" s="217"/>
      <c r="M94" s="311"/>
      <c r="N94" s="218"/>
    </row>
    <row r="95" spans="1:14" s="1331" customFormat="1" ht="60.75" x14ac:dyDescent="0.5">
      <c r="A95" s="217">
        <v>38</v>
      </c>
      <c r="B95" s="218" t="s">
        <v>1842</v>
      </c>
      <c r="C95" s="701">
        <v>3200</v>
      </c>
      <c r="D95" s="50">
        <f t="shared" ref="D95:D105" si="7">+C95</f>
        <v>3200</v>
      </c>
      <c r="E95" s="1374" t="s">
        <v>25</v>
      </c>
      <c r="F95" s="217" t="str">
        <f t="shared" si="4"/>
        <v>ห้างหุ้นส่วนจำกัด เดอะ สกาย ซิสเต็มส์,3103 บาท</v>
      </c>
      <c r="G95" s="1322" t="s">
        <v>135</v>
      </c>
      <c r="H95" s="1478">
        <v>3103</v>
      </c>
      <c r="I95" s="718" t="str">
        <f t="shared" si="5"/>
        <v>ห้างหุ้นส่วนจำกัด เดอะ สกาย ซิสเต็มส์,3103 บาท</v>
      </c>
      <c r="J95" s="1158" t="s">
        <v>135</v>
      </c>
      <c r="K95" s="1216">
        <v>3103</v>
      </c>
      <c r="L95" s="217" t="s">
        <v>28</v>
      </c>
      <c r="M95" s="118" t="s">
        <v>95</v>
      </c>
      <c r="N95" s="218" t="s">
        <v>1843</v>
      </c>
    </row>
    <row r="96" spans="1:14" s="1331" customFormat="1" ht="60.75" x14ac:dyDescent="0.5">
      <c r="A96" s="217">
        <v>39</v>
      </c>
      <c r="B96" s="218" t="s">
        <v>1844</v>
      </c>
      <c r="C96" s="701">
        <v>34400</v>
      </c>
      <c r="D96" s="50">
        <f t="shared" si="7"/>
        <v>34400</v>
      </c>
      <c r="E96" s="1374" t="s">
        <v>25</v>
      </c>
      <c r="F96" s="217" t="str">
        <f t="shared" si="4"/>
        <v>ร้านอาทรพาณิชย์,34322.39 บาท</v>
      </c>
      <c r="G96" s="1322" t="s">
        <v>93</v>
      </c>
      <c r="H96" s="1478">
        <v>34322.39</v>
      </c>
      <c r="I96" s="718" t="str">
        <f t="shared" si="5"/>
        <v>ร้านอาทรพาณิชย์,34322.39 บาท</v>
      </c>
      <c r="J96" s="1158" t="s">
        <v>93</v>
      </c>
      <c r="K96" s="1216">
        <v>34322.39</v>
      </c>
      <c r="L96" s="217" t="s">
        <v>28</v>
      </c>
      <c r="M96" s="118" t="s">
        <v>95</v>
      </c>
      <c r="N96" s="218" t="s">
        <v>1845</v>
      </c>
    </row>
    <row r="97" spans="1:14" s="1331" customFormat="1" ht="60.75" x14ac:dyDescent="0.5">
      <c r="A97" s="217">
        <v>40</v>
      </c>
      <c r="B97" s="218" t="s">
        <v>1846</v>
      </c>
      <c r="C97" s="701">
        <v>3400</v>
      </c>
      <c r="D97" s="50">
        <f t="shared" si="7"/>
        <v>3400</v>
      </c>
      <c r="E97" s="1374" t="s">
        <v>25</v>
      </c>
      <c r="F97" s="217" t="str">
        <f t="shared" si="4"/>
        <v>บริษัท จัสมิน จีนิค จำกัด,3400 บาท</v>
      </c>
      <c r="G97" s="1322" t="s">
        <v>705</v>
      </c>
      <c r="H97" s="1478">
        <v>3400</v>
      </c>
      <c r="I97" s="718" t="str">
        <f t="shared" si="5"/>
        <v>บริษัท จัสมิน จีนิค จำกัด,3400 บาท</v>
      </c>
      <c r="J97" s="1158" t="s">
        <v>705</v>
      </c>
      <c r="K97" s="1216">
        <v>3400</v>
      </c>
      <c r="L97" s="217" t="s">
        <v>28</v>
      </c>
      <c r="M97" s="118" t="s">
        <v>95</v>
      </c>
      <c r="N97" s="218" t="s">
        <v>1847</v>
      </c>
    </row>
    <row r="98" spans="1:14" s="1331" customFormat="1" ht="60.75" x14ac:dyDescent="0.5">
      <c r="A98" s="217">
        <v>41</v>
      </c>
      <c r="B98" s="218" t="s">
        <v>1848</v>
      </c>
      <c r="C98" s="701">
        <v>54400</v>
      </c>
      <c r="D98" s="50">
        <f t="shared" si="7"/>
        <v>54400</v>
      </c>
      <c r="E98" s="1374" t="s">
        <v>25</v>
      </c>
      <c r="F98" s="217" t="str">
        <f t="shared" si="4"/>
        <v>ร้านอาทรพาณิชย์,54399.87 บาท</v>
      </c>
      <c r="G98" s="1322" t="s">
        <v>93</v>
      </c>
      <c r="H98" s="1478">
        <v>54399.87</v>
      </c>
      <c r="I98" s="718" t="str">
        <f t="shared" si="5"/>
        <v>ร้านอาทรพาณิชย์,54399.87 บาท</v>
      </c>
      <c r="J98" s="1158" t="s">
        <v>93</v>
      </c>
      <c r="K98" s="1216">
        <v>54399.87</v>
      </c>
      <c r="L98" s="217" t="s">
        <v>28</v>
      </c>
      <c r="M98" s="118" t="s">
        <v>95</v>
      </c>
      <c r="N98" s="218" t="s">
        <v>1849</v>
      </c>
    </row>
    <row r="99" spans="1:14" s="1331" customFormat="1" ht="60.75" x14ac:dyDescent="0.5">
      <c r="A99" s="217">
        <v>42</v>
      </c>
      <c r="B99" s="218" t="s">
        <v>1850</v>
      </c>
      <c r="C99" s="701">
        <v>1200</v>
      </c>
      <c r="D99" s="50">
        <f t="shared" si="7"/>
        <v>1200</v>
      </c>
      <c r="E99" s="1374" t="s">
        <v>25</v>
      </c>
      <c r="F99" s="217" t="str">
        <f t="shared" si="4"/>
        <v>ร้านเอนกสเตชั่นเนอรี่,1166.3 บาท</v>
      </c>
      <c r="G99" s="1322" t="s">
        <v>98</v>
      </c>
      <c r="H99" s="1478">
        <v>1166.3</v>
      </c>
      <c r="I99" s="718" t="str">
        <f t="shared" si="5"/>
        <v>ร้านเอนกสเตชั่นเนอรี่,1166.3 บาท</v>
      </c>
      <c r="J99" s="1158" t="s">
        <v>98</v>
      </c>
      <c r="K99" s="1216">
        <v>1166.3</v>
      </c>
      <c r="L99" s="217" t="s">
        <v>28</v>
      </c>
      <c r="M99" s="118" t="s">
        <v>95</v>
      </c>
      <c r="N99" s="218" t="s">
        <v>1851</v>
      </c>
    </row>
    <row r="100" spans="1:14" s="1331" customFormat="1" ht="60.75" x14ac:dyDescent="0.5">
      <c r="A100" s="217">
        <v>43</v>
      </c>
      <c r="B100" s="218" t="s">
        <v>1852</v>
      </c>
      <c r="C100" s="701">
        <v>12800</v>
      </c>
      <c r="D100" s="50">
        <f t="shared" si="7"/>
        <v>12800</v>
      </c>
      <c r="E100" s="1374" t="s">
        <v>25</v>
      </c>
      <c r="F100" s="217" t="str">
        <f t="shared" si="4"/>
        <v>ห้างหุ้นส่วนจำกัด เดอะ สกาย ซิสเต็มส์,12791.85 บาท</v>
      </c>
      <c r="G100" s="1322" t="s">
        <v>135</v>
      </c>
      <c r="H100" s="1478">
        <v>12791.85</v>
      </c>
      <c r="I100" s="718" t="str">
        <f t="shared" si="5"/>
        <v>ห้างหุ้นส่วนจำกัด เดอะ สกาย ซิสเต็มส์,12791.85 บาท</v>
      </c>
      <c r="J100" s="1158" t="s">
        <v>135</v>
      </c>
      <c r="K100" s="1216">
        <v>12791.85</v>
      </c>
      <c r="L100" s="217" t="s">
        <v>28</v>
      </c>
      <c r="M100" s="118" t="s">
        <v>95</v>
      </c>
      <c r="N100" s="218" t="s">
        <v>1853</v>
      </c>
    </row>
    <row r="101" spans="1:14" s="1331" customFormat="1" ht="60.75" x14ac:dyDescent="0.5">
      <c r="A101" s="217">
        <v>44</v>
      </c>
      <c r="B101" s="218" t="s">
        <v>1854</v>
      </c>
      <c r="C101" s="701">
        <v>1819</v>
      </c>
      <c r="D101" s="50">
        <f t="shared" si="7"/>
        <v>1819</v>
      </c>
      <c r="E101" s="1374" t="s">
        <v>25</v>
      </c>
      <c r="F101" s="217" t="str">
        <f t="shared" si="4"/>
        <v>ร้านอาทรพาณิชย์,1819 บาท</v>
      </c>
      <c r="G101" s="1322" t="s">
        <v>93</v>
      </c>
      <c r="H101" s="1478">
        <v>1819</v>
      </c>
      <c r="I101" s="718" t="str">
        <f t="shared" si="5"/>
        <v>ร้านอาทรพาณิชย์,1819 บาท</v>
      </c>
      <c r="J101" s="1158" t="s">
        <v>93</v>
      </c>
      <c r="K101" s="1216">
        <v>1819</v>
      </c>
      <c r="L101" s="217" t="s">
        <v>28</v>
      </c>
      <c r="M101" s="118" t="s">
        <v>95</v>
      </c>
      <c r="N101" s="218" t="s">
        <v>1855</v>
      </c>
    </row>
    <row r="102" spans="1:14" s="1331" customFormat="1" ht="60.75" x14ac:dyDescent="0.5">
      <c r="A102" s="217">
        <v>45</v>
      </c>
      <c r="B102" s="218" t="s">
        <v>1856</v>
      </c>
      <c r="C102" s="701">
        <v>2000</v>
      </c>
      <c r="D102" s="50">
        <f t="shared" si="7"/>
        <v>2000</v>
      </c>
      <c r="E102" s="1374" t="s">
        <v>25</v>
      </c>
      <c r="F102" s="217" t="str">
        <f t="shared" si="4"/>
        <v>ร้านเอนกสเตชั่นเนอรี่,1968.8 บาท</v>
      </c>
      <c r="G102" s="1322" t="s">
        <v>98</v>
      </c>
      <c r="H102" s="1478">
        <v>1968.8</v>
      </c>
      <c r="I102" s="718" t="str">
        <f t="shared" si="5"/>
        <v>ร้านเอนกสเตชั่นเนอรี่,1968.8 บาท</v>
      </c>
      <c r="J102" s="1158" t="s">
        <v>98</v>
      </c>
      <c r="K102" s="1216">
        <v>1968.8</v>
      </c>
      <c r="L102" s="217" t="s">
        <v>28</v>
      </c>
      <c r="M102" s="118" t="s">
        <v>95</v>
      </c>
      <c r="N102" s="218" t="s">
        <v>1857</v>
      </c>
    </row>
    <row r="103" spans="1:14" s="1331" customFormat="1" ht="60.75" x14ac:dyDescent="0.5">
      <c r="A103" s="217">
        <v>46</v>
      </c>
      <c r="B103" s="218" t="s">
        <v>1858</v>
      </c>
      <c r="C103" s="701">
        <v>130000</v>
      </c>
      <c r="D103" s="50">
        <f t="shared" si="7"/>
        <v>130000</v>
      </c>
      <c r="E103" s="1374" t="s">
        <v>25</v>
      </c>
      <c r="F103" s="217" t="str">
        <f t="shared" si="4"/>
        <v>ร้านเอนกสเตชั่นเนอรี่,128400 บาท</v>
      </c>
      <c r="G103" s="1322" t="s">
        <v>98</v>
      </c>
      <c r="H103" s="1478">
        <v>128400</v>
      </c>
      <c r="I103" s="718" t="str">
        <f t="shared" si="5"/>
        <v>ร้านเอนกสเตชั่นเนอรี่,128400 บาท</v>
      </c>
      <c r="J103" s="1158" t="s">
        <v>98</v>
      </c>
      <c r="K103" s="1216">
        <v>128400</v>
      </c>
      <c r="L103" s="217" t="s">
        <v>28</v>
      </c>
      <c r="M103" s="118" t="s">
        <v>95</v>
      </c>
      <c r="N103" s="218" t="s">
        <v>1859</v>
      </c>
    </row>
    <row r="104" spans="1:14" s="1331" customFormat="1" ht="60.75" x14ac:dyDescent="0.5">
      <c r="A104" s="217">
        <v>47</v>
      </c>
      <c r="B104" s="218" t="s">
        <v>1860</v>
      </c>
      <c r="C104" s="701">
        <v>2200</v>
      </c>
      <c r="D104" s="50">
        <f t="shared" si="7"/>
        <v>2200</v>
      </c>
      <c r="E104" s="1374" t="s">
        <v>25</v>
      </c>
      <c r="F104" s="217" t="str">
        <f t="shared" si="4"/>
        <v>ห้างหุ้นส่วนจำกัด เดอะ สกาย ซิสเต็มส์,2140 บาท</v>
      </c>
      <c r="G104" s="1322" t="s">
        <v>135</v>
      </c>
      <c r="H104" s="1478">
        <v>2140</v>
      </c>
      <c r="I104" s="718" t="str">
        <f t="shared" si="5"/>
        <v>ห้างหุ้นส่วนจำกัด เดอะ สกาย ซิสเต็มส์,2140 บาท</v>
      </c>
      <c r="J104" s="1158" t="s">
        <v>135</v>
      </c>
      <c r="K104" s="1216">
        <v>2140</v>
      </c>
      <c r="L104" s="217" t="s">
        <v>28</v>
      </c>
      <c r="M104" s="118" t="s">
        <v>95</v>
      </c>
      <c r="N104" s="218" t="s">
        <v>1861</v>
      </c>
    </row>
    <row r="105" spans="1:14" ht="100.15" customHeight="1" x14ac:dyDescent="0.5">
      <c r="A105" s="217">
        <v>48</v>
      </c>
      <c r="B105" s="210" t="s">
        <v>1862</v>
      </c>
      <c r="C105" s="1199">
        <v>359380</v>
      </c>
      <c r="D105" s="62">
        <f t="shared" si="7"/>
        <v>359380</v>
      </c>
      <c r="E105" s="1377" t="s">
        <v>25</v>
      </c>
      <c r="F105" s="200" t="str">
        <f t="shared" si="4"/>
        <v>บมจ. กรุงไทย สาขาเทเวศร์,359380 บาท</v>
      </c>
      <c r="G105" s="1292" t="s">
        <v>1863</v>
      </c>
      <c r="H105" s="1481">
        <v>359380</v>
      </c>
      <c r="I105" s="712" t="str">
        <f t="shared" si="5"/>
        <v>บมจ. กรุงไทย สาขาเทเวศร์,359380 บาท</v>
      </c>
      <c r="J105" s="1169" t="s">
        <v>1863</v>
      </c>
      <c r="K105" s="1380">
        <v>359380</v>
      </c>
      <c r="L105" s="200" t="s">
        <v>28</v>
      </c>
      <c r="M105" s="309" t="s">
        <v>95</v>
      </c>
      <c r="N105" s="210" t="s">
        <v>1864</v>
      </c>
    </row>
    <row r="106" spans="1:14" s="1331" customFormat="1" ht="20.25" x14ac:dyDescent="0.5">
      <c r="A106" s="217"/>
      <c r="B106" s="218" t="s">
        <v>1865</v>
      </c>
      <c r="C106" s="701"/>
      <c r="D106" s="50"/>
      <c r="E106" s="1374"/>
      <c r="F106" s="217"/>
      <c r="G106" s="1322"/>
      <c r="H106" s="1478"/>
      <c r="I106" s="718"/>
      <c r="J106" s="1158"/>
      <c r="K106" s="1216"/>
      <c r="L106" s="217"/>
      <c r="M106" s="311"/>
      <c r="N106" s="218"/>
    </row>
    <row r="107" spans="1:14" s="1331" customFormat="1" ht="60.75" x14ac:dyDescent="0.5">
      <c r="A107" s="217">
        <v>49</v>
      </c>
      <c r="B107" s="218" t="s">
        <v>1866</v>
      </c>
      <c r="C107" s="701">
        <v>30000</v>
      </c>
      <c r="D107" s="50">
        <f t="shared" ref="D107:D116" si="8">+C107</f>
        <v>30000</v>
      </c>
      <c r="E107" s="1374" t="s">
        <v>25</v>
      </c>
      <c r="F107" s="217" t="str">
        <f t="shared" si="4"/>
        <v>โรงแรมแกรนด์ พาลาสโซ่ พัทยา,30000 บาท</v>
      </c>
      <c r="G107" s="1322" t="s">
        <v>1867</v>
      </c>
      <c r="H107" s="1478">
        <v>30000</v>
      </c>
      <c r="I107" s="718" t="str">
        <f t="shared" si="5"/>
        <v>โรงแรมแกรนด์ พาลาสโซ่ พัทยา,30000 บาท</v>
      </c>
      <c r="J107" s="1158" t="s">
        <v>1867</v>
      </c>
      <c r="K107" s="1216">
        <v>30000</v>
      </c>
      <c r="L107" s="217" t="s">
        <v>28</v>
      </c>
      <c r="M107" s="118" t="s">
        <v>95</v>
      </c>
      <c r="N107" s="218" t="s">
        <v>1868</v>
      </c>
    </row>
    <row r="108" spans="1:14" s="1331" customFormat="1" ht="60.75" x14ac:dyDescent="0.5">
      <c r="A108" s="217">
        <v>50</v>
      </c>
      <c r="B108" s="218" t="s">
        <v>1869</v>
      </c>
      <c r="C108" s="701">
        <v>9800</v>
      </c>
      <c r="D108" s="50">
        <f t="shared" si="8"/>
        <v>9800</v>
      </c>
      <c r="E108" s="1374" t="s">
        <v>25</v>
      </c>
      <c r="F108" s="217" t="str">
        <f t="shared" si="4"/>
        <v>ห้างหุ้นส่วนจำกัด เดอะ สกาย ซิสเต็มส์,9737 บาท</v>
      </c>
      <c r="G108" s="1322" t="s">
        <v>135</v>
      </c>
      <c r="H108" s="1478">
        <v>9737</v>
      </c>
      <c r="I108" s="718" t="str">
        <f t="shared" si="5"/>
        <v>ห้างหุ้นส่วนจำกัด เดอะ สกาย ซิสเต็มส์,9737 บาท</v>
      </c>
      <c r="J108" s="1158" t="s">
        <v>135</v>
      </c>
      <c r="K108" s="1216">
        <v>9737</v>
      </c>
      <c r="L108" s="217" t="s">
        <v>28</v>
      </c>
      <c r="M108" s="118" t="s">
        <v>95</v>
      </c>
      <c r="N108" s="218" t="s">
        <v>1870</v>
      </c>
    </row>
    <row r="109" spans="1:14" s="1331" customFormat="1" ht="60.75" x14ac:dyDescent="0.5">
      <c r="A109" s="217">
        <v>51</v>
      </c>
      <c r="B109" s="218" t="s">
        <v>1871</v>
      </c>
      <c r="C109" s="701">
        <v>4000</v>
      </c>
      <c r="D109" s="50">
        <f t="shared" si="8"/>
        <v>4000</v>
      </c>
      <c r="E109" s="1374" t="s">
        <v>25</v>
      </c>
      <c r="F109" s="217" t="str">
        <f t="shared" si="4"/>
        <v>ร้านอาทรพาณิชย์,3905.5 บาท</v>
      </c>
      <c r="G109" s="1322" t="s">
        <v>93</v>
      </c>
      <c r="H109" s="1478">
        <v>3905.5</v>
      </c>
      <c r="I109" s="718" t="str">
        <f t="shared" si="5"/>
        <v>ร้านอาทรพาณิชย์,3905.5 บาท</v>
      </c>
      <c r="J109" s="1158" t="s">
        <v>93</v>
      </c>
      <c r="K109" s="1216">
        <v>3905.5</v>
      </c>
      <c r="L109" s="217" t="s">
        <v>28</v>
      </c>
      <c r="M109" s="118" t="s">
        <v>95</v>
      </c>
      <c r="N109" s="218" t="s">
        <v>1872</v>
      </c>
    </row>
    <row r="110" spans="1:14" s="1331" customFormat="1" ht="60.75" x14ac:dyDescent="0.5">
      <c r="A110" s="217">
        <v>52</v>
      </c>
      <c r="B110" s="218" t="s">
        <v>1873</v>
      </c>
      <c r="C110" s="701">
        <v>8750</v>
      </c>
      <c r="D110" s="50">
        <f t="shared" si="8"/>
        <v>8750</v>
      </c>
      <c r="E110" s="1374" t="s">
        <v>25</v>
      </c>
      <c r="F110" s="217" t="str">
        <f t="shared" si="4"/>
        <v>ร้าน เอ.โอ.ดี ซัพพลาย,8750 บาท</v>
      </c>
      <c r="G110" s="1322" t="s">
        <v>324</v>
      </c>
      <c r="H110" s="1478">
        <v>8750</v>
      </c>
      <c r="I110" s="718" t="str">
        <f t="shared" si="5"/>
        <v>ร้าน เอ.โอ.ดี ซัพพลาย,8750 บาท</v>
      </c>
      <c r="J110" s="1158" t="s">
        <v>324</v>
      </c>
      <c r="K110" s="1216">
        <v>8750</v>
      </c>
      <c r="L110" s="217" t="s">
        <v>28</v>
      </c>
      <c r="M110" s="118" t="s">
        <v>95</v>
      </c>
      <c r="N110" s="218" t="s">
        <v>1874</v>
      </c>
    </row>
    <row r="111" spans="1:14" s="1331" customFormat="1" ht="60.75" x14ac:dyDescent="0.5">
      <c r="A111" s="217">
        <v>53</v>
      </c>
      <c r="B111" s="218" t="s">
        <v>1875</v>
      </c>
      <c r="C111" s="701">
        <v>4500</v>
      </c>
      <c r="D111" s="50">
        <f t="shared" si="8"/>
        <v>4500</v>
      </c>
      <c r="E111" s="1374" t="s">
        <v>25</v>
      </c>
      <c r="F111" s="217" t="str">
        <f t="shared" si="4"/>
        <v>ส่งใช้เงินยืม นายณัฏฐ์ ศรีอัครกูล,4000 บาท</v>
      </c>
      <c r="G111" s="1322" t="s">
        <v>1876</v>
      </c>
      <c r="H111" s="1478">
        <v>4000</v>
      </c>
      <c r="I111" s="718" t="str">
        <f t="shared" si="5"/>
        <v>ส่งใช้เงินยืม นายณัฏฐ์ ศรีอัครกูล,4000 บาท</v>
      </c>
      <c r="J111" s="1158" t="s">
        <v>1876</v>
      </c>
      <c r="K111" s="1216">
        <v>4000</v>
      </c>
      <c r="L111" s="217" t="s">
        <v>28</v>
      </c>
      <c r="M111" s="118" t="s">
        <v>95</v>
      </c>
      <c r="N111" s="218" t="s">
        <v>1877</v>
      </c>
    </row>
    <row r="112" spans="1:14" s="1331" customFormat="1" ht="60.75" x14ac:dyDescent="0.5">
      <c r="A112" s="217">
        <v>54</v>
      </c>
      <c r="B112" s="218" t="s">
        <v>1878</v>
      </c>
      <c r="C112" s="701">
        <v>3700</v>
      </c>
      <c r="D112" s="50">
        <f t="shared" si="8"/>
        <v>3700</v>
      </c>
      <c r="E112" s="1374" t="s">
        <v>25</v>
      </c>
      <c r="F112" s="217" t="str">
        <f t="shared" si="4"/>
        <v>นายธนกร ชัยมงคล,3700 บาท</v>
      </c>
      <c r="G112" s="1322" t="s">
        <v>1136</v>
      </c>
      <c r="H112" s="1478">
        <v>3700</v>
      </c>
      <c r="I112" s="718" t="str">
        <f t="shared" si="5"/>
        <v>นายธนกร ชัยมงคล,3700 บาท</v>
      </c>
      <c r="J112" s="1158" t="s">
        <v>1136</v>
      </c>
      <c r="K112" s="1216">
        <v>3700</v>
      </c>
      <c r="L112" s="217" t="s">
        <v>28</v>
      </c>
      <c r="M112" s="118" t="s">
        <v>95</v>
      </c>
      <c r="N112" s="218" t="s">
        <v>1879</v>
      </c>
    </row>
    <row r="113" spans="1:14" s="1331" customFormat="1" ht="60.75" x14ac:dyDescent="0.5">
      <c r="A113" s="217">
        <v>55</v>
      </c>
      <c r="B113" s="218" t="s">
        <v>1880</v>
      </c>
      <c r="C113" s="701">
        <v>14500</v>
      </c>
      <c r="D113" s="50">
        <f t="shared" si="8"/>
        <v>14500</v>
      </c>
      <c r="E113" s="1374" t="s">
        <v>25</v>
      </c>
      <c r="F113" s="217" t="str">
        <f t="shared" si="4"/>
        <v>ร้านอาทรพาณิชย์,14498.5 บาท</v>
      </c>
      <c r="G113" s="1322" t="s">
        <v>93</v>
      </c>
      <c r="H113" s="1478">
        <v>14498.5</v>
      </c>
      <c r="I113" s="718" t="str">
        <f t="shared" si="5"/>
        <v>ร้านอาทรพาณิชย์,14498.5 บาท</v>
      </c>
      <c r="J113" s="1158" t="s">
        <v>93</v>
      </c>
      <c r="K113" s="1216">
        <v>14498.5</v>
      </c>
      <c r="L113" s="217" t="s">
        <v>28</v>
      </c>
      <c r="M113" s="118" t="s">
        <v>95</v>
      </c>
      <c r="N113" s="218" t="s">
        <v>1881</v>
      </c>
    </row>
    <row r="114" spans="1:14" s="1331" customFormat="1" ht="60.75" x14ac:dyDescent="0.5">
      <c r="A114" s="217">
        <v>56</v>
      </c>
      <c r="B114" s="218" t="s">
        <v>1882</v>
      </c>
      <c r="C114" s="701">
        <v>8100</v>
      </c>
      <c r="D114" s="50">
        <f t="shared" si="8"/>
        <v>8100</v>
      </c>
      <c r="E114" s="1374" t="s">
        <v>25</v>
      </c>
      <c r="F114" s="217" t="str">
        <f t="shared" si="4"/>
        <v>ร้านเอนกสเตชั่นเนอรี่,8046.4 บาท</v>
      </c>
      <c r="G114" s="1322" t="s">
        <v>98</v>
      </c>
      <c r="H114" s="1472">
        <v>8046.4</v>
      </c>
      <c r="I114" s="718" t="str">
        <f t="shared" si="5"/>
        <v>ร้านเอนกสเตชั่นเนอรี่,8046.4 บาท</v>
      </c>
      <c r="J114" s="1158" t="s">
        <v>98</v>
      </c>
      <c r="K114" s="701">
        <v>8046.4</v>
      </c>
      <c r="L114" s="217" t="s">
        <v>28</v>
      </c>
      <c r="M114" s="118" t="s">
        <v>95</v>
      </c>
      <c r="N114" s="218" t="s">
        <v>1883</v>
      </c>
    </row>
    <row r="115" spans="1:14" s="1331" customFormat="1" ht="60.75" x14ac:dyDescent="0.5">
      <c r="A115" s="217">
        <v>57</v>
      </c>
      <c r="B115" s="218" t="s">
        <v>1884</v>
      </c>
      <c r="C115" s="701">
        <v>18800</v>
      </c>
      <c r="D115" s="50">
        <f t="shared" si="8"/>
        <v>18800</v>
      </c>
      <c r="E115" s="1374" t="s">
        <v>25</v>
      </c>
      <c r="F115" s="217" t="str">
        <f t="shared" si="4"/>
        <v>ร้านอาทรพาณิชย์,18671.5 บาท</v>
      </c>
      <c r="G115" s="1322" t="s">
        <v>93</v>
      </c>
      <c r="H115" s="1478">
        <v>18671.5</v>
      </c>
      <c r="I115" s="718" t="str">
        <f t="shared" si="5"/>
        <v>ร้านอาทรพาณิชย์,18671.5 บาท</v>
      </c>
      <c r="J115" s="1158" t="s">
        <v>93</v>
      </c>
      <c r="K115" s="1216">
        <v>18671.5</v>
      </c>
      <c r="L115" s="217" t="s">
        <v>28</v>
      </c>
      <c r="M115" s="118" t="s">
        <v>95</v>
      </c>
      <c r="N115" s="218" t="s">
        <v>1885</v>
      </c>
    </row>
    <row r="116" spans="1:14" ht="60.75" customHeight="1" x14ac:dyDescent="0.5">
      <c r="A116" s="217">
        <v>58</v>
      </c>
      <c r="B116" s="210" t="s">
        <v>1886</v>
      </c>
      <c r="C116" s="1199">
        <v>119700</v>
      </c>
      <c r="D116" s="62">
        <f t="shared" si="8"/>
        <v>119700</v>
      </c>
      <c r="E116" s="1377" t="s">
        <v>25</v>
      </c>
      <c r="F116" s="200" t="str">
        <f t="shared" si="4"/>
        <v>ร้าน เจ.เอ็น.พี กรุ๊ป,75600 บาท</v>
      </c>
      <c r="G116" s="1292" t="s">
        <v>425</v>
      </c>
      <c r="H116" s="1481">
        <v>75600</v>
      </c>
      <c r="I116" s="712" t="str">
        <f t="shared" si="5"/>
        <v>ร้าน เจ.เอ็น.พี กรุ๊ป,75600 บาท</v>
      </c>
      <c r="J116" s="1169" t="s">
        <v>425</v>
      </c>
      <c r="K116" s="1380">
        <v>75600</v>
      </c>
      <c r="L116" s="200" t="s">
        <v>28</v>
      </c>
      <c r="M116" s="309" t="s">
        <v>95</v>
      </c>
      <c r="N116" s="210" t="s">
        <v>1887</v>
      </c>
    </row>
    <row r="117" spans="1:14" s="1331" customFormat="1" ht="20.25" x14ac:dyDescent="0.5">
      <c r="A117" s="217"/>
      <c r="B117" s="218"/>
      <c r="C117" s="701"/>
      <c r="D117" s="50"/>
      <c r="E117" s="1374"/>
      <c r="F117" s="217" t="str">
        <f t="shared" si="4"/>
        <v>ร้านอาทรพาณิชย์,41944 บาท</v>
      </c>
      <c r="G117" s="1322" t="s">
        <v>93</v>
      </c>
      <c r="H117" s="1478">
        <v>41944</v>
      </c>
      <c r="I117" s="718" t="str">
        <f t="shared" si="5"/>
        <v>ร้านอาทรพาณิชย์,41944 บาท</v>
      </c>
      <c r="J117" s="1158" t="s">
        <v>93</v>
      </c>
      <c r="K117" s="1216">
        <v>41944</v>
      </c>
      <c r="L117" s="217"/>
      <c r="M117" s="311"/>
      <c r="N117" s="218"/>
    </row>
    <row r="118" spans="1:14" s="1331" customFormat="1" ht="60.75" x14ac:dyDescent="0.5">
      <c r="A118" s="217">
        <v>59</v>
      </c>
      <c r="B118" s="218" t="s">
        <v>1888</v>
      </c>
      <c r="C118" s="701">
        <v>69600</v>
      </c>
      <c r="D118" s="50">
        <f>+C118</f>
        <v>69600</v>
      </c>
      <c r="E118" s="1374" t="s">
        <v>25</v>
      </c>
      <c r="F118" s="217" t="str">
        <f t="shared" si="4"/>
        <v>ร้านเอนกสเตชั่นเนอรี่,69550 บาท</v>
      </c>
      <c r="G118" s="1322" t="s">
        <v>98</v>
      </c>
      <c r="H118" s="1478">
        <v>69550</v>
      </c>
      <c r="I118" s="718" t="str">
        <f t="shared" si="5"/>
        <v>ร้านเอนกสเตชั่นเนอรี่,69550 บาท</v>
      </c>
      <c r="J118" s="1158" t="s">
        <v>98</v>
      </c>
      <c r="K118" s="1216">
        <v>69550</v>
      </c>
      <c r="L118" s="217" t="s">
        <v>1889</v>
      </c>
      <c r="M118" s="118" t="s">
        <v>95</v>
      </c>
      <c r="N118" s="218" t="s">
        <v>1890</v>
      </c>
    </row>
    <row r="119" spans="1:14" s="1331" customFormat="1" ht="60.75" x14ac:dyDescent="0.5">
      <c r="A119" s="217">
        <v>60</v>
      </c>
      <c r="B119" s="218" t="s">
        <v>1891</v>
      </c>
      <c r="C119" s="701">
        <v>3600</v>
      </c>
      <c r="D119" s="50">
        <f>+C119</f>
        <v>3600</v>
      </c>
      <c r="E119" s="1374" t="s">
        <v>25</v>
      </c>
      <c r="F119" s="217" t="str">
        <f t="shared" si="4"/>
        <v>ร้าน เอ.โอ.ดี ซัพพลาย,3550 บาท</v>
      </c>
      <c r="G119" s="1322" t="s">
        <v>324</v>
      </c>
      <c r="H119" s="1478">
        <v>3550</v>
      </c>
      <c r="I119" s="718" t="str">
        <f t="shared" si="5"/>
        <v>ร้าน เอ.โอ.ดี ซัพพลาย,3550 บาท</v>
      </c>
      <c r="J119" s="1158" t="s">
        <v>324</v>
      </c>
      <c r="K119" s="1216">
        <v>3550</v>
      </c>
      <c r="L119" s="217" t="s">
        <v>28</v>
      </c>
      <c r="M119" s="118" t="s">
        <v>95</v>
      </c>
      <c r="N119" s="218" t="s">
        <v>1892</v>
      </c>
    </row>
    <row r="120" spans="1:14" s="1331" customFormat="1" ht="60.75" x14ac:dyDescent="0.5">
      <c r="A120" s="217">
        <v>61</v>
      </c>
      <c r="B120" s="218" t="s">
        <v>1893</v>
      </c>
      <c r="C120" s="701">
        <v>5157.3999999999996</v>
      </c>
      <c r="D120" s="50">
        <f>+C120</f>
        <v>5157.3999999999996</v>
      </c>
      <c r="E120" s="1374" t="s">
        <v>25</v>
      </c>
      <c r="F120" s="217" t="str">
        <f t="shared" si="4"/>
        <v>ร้านเอนกสเตชั่นเนอรี่,5157.4 บาท</v>
      </c>
      <c r="G120" s="1322" t="s">
        <v>98</v>
      </c>
      <c r="H120" s="1478">
        <v>5157.3999999999996</v>
      </c>
      <c r="I120" s="718" t="str">
        <f t="shared" si="5"/>
        <v>ร้านเอนกสเตชั่นเนอรี่,5157.4 บาท</v>
      </c>
      <c r="J120" s="1158" t="s">
        <v>98</v>
      </c>
      <c r="K120" s="1216">
        <v>5157.3999999999996</v>
      </c>
      <c r="L120" s="217" t="s">
        <v>28</v>
      </c>
      <c r="M120" s="118" t="s">
        <v>95</v>
      </c>
      <c r="N120" s="218" t="s">
        <v>1894</v>
      </c>
    </row>
    <row r="121" spans="1:14" s="1331" customFormat="1" ht="60.75" x14ac:dyDescent="0.5">
      <c r="A121" s="217">
        <v>62</v>
      </c>
      <c r="B121" s="218" t="s">
        <v>1895</v>
      </c>
      <c r="C121" s="701">
        <v>4550</v>
      </c>
      <c r="D121" s="50">
        <f>+C121</f>
        <v>4550</v>
      </c>
      <c r="E121" s="1374" t="s">
        <v>25</v>
      </c>
      <c r="F121" s="217" t="str">
        <f t="shared" si="4"/>
        <v>ร้านอาทรพาณิชย์,4520.75 บาท</v>
      </c>
      <c r="G121" s="1322" t="s">
        <v>93</v>
      </c>
      <c r="H121" s="1478">
        <v>4520.75</v>
      </c>
      <c r="I121" s="718" t="str">
        <f t="shared" si="5"/>
        <v>ร้านอาทรพาณิชย์,4520.75 บาท</v>
      </c>
      <c r="J121" s="1158" t="s">
        <v>93</v>
      </c>
      <c r="K121" s="1216">
        <v>4520.75</v>
      </c>
      <c r="L121" s="217" t="s">
        <v>28</v>
      </c>
      <c r="M121" s="118" t="s">
        <v>95</v>
      </c>
      <c r="N121" s="218" t="s">
        <v>1896</v>
      </c>
    </row>
    <row r="122" spans="1:14" ht="38.25" customHeight="1" x14ac:dyDescent="0.5">
      <c r="A122" s="1166">
        <v>63</v>
      </c>
      <c r="B122" s="210" t="s">
        <v>1897</v>
      </c>
      <c r="C122" s="1199">
        <v>27800</v>
      </c>
      <c r="D122" s="62">
        <f>+C122</f>
        <v>27800</v>
      </c>
      <c r="E122" s="1377" t="s">
        <v>25</v>
      </c>
      <c r="F122" s="200" t="str">
        <f t="shared" si="4"/>
        <v>ร้านเอนกสเตชั่นเนอรี่,4173 บาท</v>
      </c>
      <c r="G122" s="1292" t="s">
        <v>98</v>
      </c>
      <c r="H122" s="1481">
        <v>4173</v>
      </c>
      <c r="I122" s="712" t="str">
        <f t="shared" si="5"/>
        <v>ร้านเอนกสเตชั่นเนอรี่,4173 บาท</v>
      </c>
      <c r="J122" s="1169" t="s">
        <v>98</v>
      </c>
      <c r="K122" s="1380">
        <v>4173</v>
      </c>
      <c r="L122" s="200" t="s">
        <v>28</v>
      </c>
      <c r="M122" s="309" t="s">
        <v>95</v>
      </c>
      <c r="N122" s="210" t="s">
        <v>1898</v>
      </c>
    </row>
    <row r="123" spans="1:14" s="1331" customFormat="1" ht="20.25" x14ac:dyDescent="0.5">
      <c r="A123" s="1171"/>
      <c r="B123" s="218"/>
      <c r="C123" s="701"/>
      <c r="D123" s="50"/>
      <c r="E123" s="1374"/>
      <c r="F123" s="217" t="str">
        <f t="shared" si="4"/>
        <v>ห้างหุ้นส่วนจำกัด เดอะ สกาย ซิสเต็มส์,23523.95 บาท</v>
      </c>
      <c r="G123" s="1322" t="s">
        <v>135</v>
      </c>
      <c r="H123" s="1478">
        <v>23523.95</v>
      </c>
      <c r="I123" s="718" t="str">
        <f t="shared" si="5"/>
        <v>ห้างหุ้นส่วนจำกัด เดอะ สกาย ซิสเต็มส์,23523.95 บาท</v>
      </c>
      <c r="J123" s="1158" t="s">
        <v>135</v>
      </c>
      <c r="K123" s="1216">
        <v>23523.95</v>
      </c>
      <c r="L123" s="217"/>
      <c r="M123" s="311"/>
      <c r="N123" s="218"/>
    </row>
    <row r="124" spans="1:14" s="1331" customFormat="1" ht="60.75" x14ac:dyDescent="0.5">
      <c r="A124" s="217">
        <v>64</v>
      </c>
      <c r="B124" s="218" t="s">
        <v>1899</v>
      </c>
      <c r="C124" s="701">
        <v>1200</v>
      </c>
      <c r="D124" s="50">
        <f>+C124</f>
        <v>1200</v>
      </c>
      <c r="E124" s="1374" t="s">
        <v>25</v>
      </c>
      <c r="F124" s="217" t="str">
        <f t="shared" si="4"/>
        <v>ร้านเอนกสเตชั่นเนอรี่,1155.6 บาท</v>
      </c>
      <c r="G124" s="1322" t="s">
        <v>98</v>
      </c>
      <c r="H124" s="1478">
        <v>1155.5999999999999</v>
      </c>
      <c r="I124" s="718" t="str">
        <f t="shared" si="5"/>
        <v>ร้านเอนกสเตชั่นเนอรี่,1155.6 บาท</v>
      </c>
      <c r="J124" s="1158" t="s">
        <v>98</v>
      </c>
      <c r="K124" s="1216">
        <v>1155.5999999999999</v>
      </c>
      <c r="L124" s="217" t="s">
        <v>28</v>
      </c>
      <c r="M124" s="118" t="s">
        <v>95</v>
      </c>
      <c r="N124" s="218" t="s">
        <v>1900</v>
      </c>
    </row>
    <row r="125" spans="1:14" s="1331" customFormat="1" ht="60.75" x14ac:dyDescent="0.5">
      <c r="A125" s="217">
        <v>65</v>
      </c>
      <c r="B125" s="218" t="s">
        <v>1901</v>
      </c>
      <c r="C125" s="701">
        <v>5000</v>
      </c>
      <c r="D125" s="50">
        <f>+C125</f>
        <v>5000</v>
      </c>
      <c r="E125" s="1374" t="s">
        <v>25</v>
      </c>
      <c r="F125" s="217" t="str">
        <f t="shared" si="4"/>
        <v>ร้านเอนกสเตชั่นเนอรี่,4333.5 บาท</v>
      </c>
      <c r="G125" s="1322" t="s">
        <v>98</v>
      </c>
      <c r="H125" s="1478">
        <v>4333.5</v>
      </c>
      <c r="I125" s="718" t="str">
        <f t="shared" si="5"/>
        <v>ร้านเอนกสเตชั่นเนอรี่,4333.5 บาท</v>
      </c>
      <c r="J125" s="1158" t="s">
        <v>98</v>
      </c>
      <c r="K125" s="1216">
        <v>4333.5</v>
      </c>
      <c r="L125" s="217" t="s">
        <v>28</v>
      </c>
      <c r="M125" s="118" t="s">
        <v>95</v>
      </c>
      <c r="N125" s="218" t="s">
        <v>1902</v>
      </c>
    </row>
    <row r="126" spans="1:14" s="1331" customFormat="1" ht="60.75" x14ac:dyDescent="0.5">
      <c r="A126" s="217">
        <v>66</v>
      </c>
      <c r="B126" s="218" t="s">
        <v>1903</v>
      </c>
      <c r="C126" s="701">
        <v>55000</v>
      </c>
      <c r="D126" s="50">
        <f>+C126</f>
        <v>55000</v>
      </c>
      <c r="E126" s="1374" t="s">
        <v>25</v>
      </c>
      <c r="F126" s="217" t="str">
        <f t="shared" si="4"/>
        <v>ร้านเอนกสเตชั่นเนอรี่,54650.25 บาท</v>
      </c>
      <c r="G126" s="1322" t="s">
        <v>98</v>
      </c>
      <c r="H126" s="1478">
        <v>54650.25</v>
      </c>
      <c r="I126" s="718" t="str">
        <f t="shared" si="5"/>
        <v>ร้านเอนกสเตชั่นเนอรี่,54650.25 บาท</v>
      </c>
      <c r="J126" s="1158" t="s">
        <v>98</v>
      </c>
      <c r="K126" s="1216">
        <v>54650.25</v>
      </c>
      <c r="L126" s="217" t="s">
        <v>28</v>
      </c>
      <c r="M126" s="118" t="s">
        <v>95</v>
      </c>
      <c r="N126" s="218" t="s">
        <v>1904</v>
      </c>
    </row>
    <row r="127" spans="1:14" ht="41.25" customHeight="1" x14ac:dyDescent="0.5">
      <c r="A127" s="200">
        <v>67</v>
      </c>
      <c r="B127" s="210" t="s">
        <v>1905</v>
      </c>
      <c r="C127" s="1199">
        <v>119000</v>
      </c>
      <c r="D127" s="62">
        <f>+C127</f>
        <v>119000</v>
      </c>
      <c r="E127" s="1377" t="s">
        <v>25</v>
      </c>
      <c r="F127" s="200" t="str">
        <f t="shared" si="4"/>
        <v>ห้างหุ้นส่วนจำกัด เดอะ สกาย ซิสเต็มส์,65088.1 บาท</v>
      </c>
      <c r="G127" s="1292" t="s">
        <v>135</v>
      </c>
      <c r="H127" s="1481">
        <v>65088.1</v>
      </c>
      <c r="I127" s="712" t="str">
        <f t="shared" si="5"/>
        <v>ห้างหุ้นส่วนจำกัด เดอะ สกาย ซิสเต็มส์,65088.1 บาท</v>
      </c>
      <c r="J127" s="1169" t="s">
        <v>135</v>
      </c>
      <c r="K127" s="1380">
        <v>65088.1</v>
      </c>
      <c r="L127" s="200" t="s">
        <v>28</v>
      </c>
      <c r="M127" s="309" t="s">
        <v>95</v>
      </c>
      <c r="N127" s="210" t="s">
        <v>1906</v>
      </c>
    </row>
    <row r="128" spans="1:14" s="1331" customFormat="1" ht="20.25" x14ac:dyDescent="0.5">
      <c r="A128" s="217"/>
      <c r="B128" s="218"/>
      <c r="C128" s="701"/>
      <c r="D128" s="50"/>
      <c r="E128" s="1374"/>
      <c r="F128" s="217" t="str">
        <f t="shared" si="4"/>
        <v>ร้านเอนกสเตชั่นเนอรี่,53625.19 บาท</v>
      </c>
      <c r="G128" s="1322" t="s">
        <v>98</v>
      </c>
      <c r="H128" s="1478">
        <v>53625.19</v>
      </c>
      <c r="I128" s="718" t="str">
        <f t="shared" si="5"/>
        <v>ร้านเอนกสเตชั่นเนอรี่,53625.19 บาท</v>
      </c>
      <c r="J128" s="1158" t="s">
        <v>98</v>
      </c>
      <c r="K128" s="1216">
        <v>53625.19</v>
      </c>
      <c r="L128" s="217"/>
      <c r="M128" s="311"/>
      <c r="N128" s="218"/>
    </row>
    <row r="129" spans="1:14" s="1331" customFormat="1" ht="60.75" x14ac:dyDescent="0.5">
      <c r="A129" s="217">
        <v>68</v>
      </c>
      <c r="B129" s="218" t="s">
        <v>1907</v>
      </c>
      <c r="C129" s="701">
        <v>45000</v>
      </c>
      <c r="D129" s="50">
        <f t="shared" ref="D129:D143" si="9">+C129</f>
        <v>45000</v>
      </c>
      <c r="E129" s="1374" t="s">
        <v>25</v>
      </c>
      <c r="F129" s="217" t="str">
        <f t="shared" si="4"/>
        <v>ห้างหุ้นส่วนจำกัด เดอะ สกาย ซิสเต็มส์,44950.7 บาท</v>
      </c>
      <c r="G129" s="1322" t="s">
        <v>135</v>
      </c>
      <c r="H129" s="1478">
        <v>44950.7</v>
      </c>
      <c r="I129" s="718" t="str">
        <f t="shared" si="5"/>
        <v>ห้างหุ้นส่วนจำกัด เดอะ สกาย ซิสเต็มส์,44950.7 บาท</v>
      </c>
      <c r="J129" s="1158" t="s">
        <v>135</v>
      </c>
      <c r="K129" s="1216">
        <v>44950.7</v>
      </c>
      <c r="L129" s="217" t="s">
        <v>28</v>
      </c>
      <c r="M129" s="118" t="s">
        <v>95</v>
      </c>
      <c r="N129" s="218" t="s">
        <v>1908</v>
      </c>
    </row>
    <row r="130" spans="1:14" s="1331" customFormat="1" ht="60.75" x14ac:dyDescent="0.5">
      <c r="A130" s="217">
        <v>69</v>
      </c>
      <c r="B130" s="218" t="s">
        <v>1909</v>
      </c>
      <c r="C130" s="701">
        <v>1200</v>
      </c>
      <c r="D130" s="50">
        <f t="shared" si="9"/>
        <v>1200</v>
      </c>
      <c r="E130" s="1374" t="s">
        <v>25</v>
      </c>
      <c r="F130" s="217" t="str">
        <f t="shared" si="4"/>
        <v>ร้าน เอ.โอ.ดี ซัพพลาย,1200 บาท</v>
      </c>
      <c r="G130" s="1322" t="s">
        <v>324</v>
      </c>
      <c r="H130" s="1478">
        <v>1200</v>
      </c>
      <c r="I130" s="718" t="str">
        <f t="shared" si="5"/>
        <v>ร้าน เอ.โอ.ดี ซัพพลาย,1200 บาท</v>
      </c>
      <c r="J130" s="1158" t="s">
        <v>324</v>
      </c>
      <c r="K130" s="1216">
        <v>1200</v>
      </c>
      <c r="L130" s="217" t="s">
        <v>28</v>
      </c>
      <c r="M130" s="118" t="s">
        <v>95</v>
      </c>
      <c r="N130" s="218" t="s">
        <v>1910</v>
      </c>
    </row>
    <row r="131" spans="1:14" s="1331" customFormat="1" ht="60.75" x14ac:dyDescent="0.5">
      <c r="A131" s="217">
        <v>70</v>
      </c>
      <c r="B131" s="218" t="s">
        <v>1911</v>
      </c>
      <c r="C131" s="701">
        <v>10500</v>
      </c>
      <c r="D131" s="50">
        <f t="shared" si="9"/>
        <v>10500</v>
      </c>
      <c r="E131" s="1374" t="s">
        <v>25</v>
      </c>
      <c r="F131" s="217" t="str">
        <f t="shared" si="4"/>
        <v>บริษัท กรีนเวิลด์ แมนูแฟคทอรี่ จำกัด,10500 บาท</v>
      </c>
      <c r="G131" s="1322" t="s">
        <v>711</v>
      </c>
      <c r="H131" s="1478">
        <v>10500</v>
      </c>
      <c r="I131" s="718" t="str">
        <f t="shared" si="5"/>
        <v>บริษัท กรีนเวิลด์ แมนูแฟคทอรี่ จำกัด,10500 บาท</v>
      </c>
      <c r="J131" s="1158" t="s">
        <v>711</v>
      </c>
      <c r="K131" s="1216">
        <v>10500</v>
      </c>
      <c r="L131" s="217" t="s">
        <v>28</v>
      </c>
      <c r="M131" s="118" t="s">
        <v>95</v>
      </c>
      <c r="N131" s="218" t="s">
        <v>1912</v>
      </c>
    </row>
    <row r="132" spans="1:14" s="1331" customFormat="1" ht="60.75" x14ac:dyDescent="0.5">
      <c r="A132" s="217">
        <v>71</v>
      </c>
      <c r="B132" s="218" t="s">
        <v>1913</v>
      </c>
      <c r="C132" s="701">
        <v>1500</v>
      </c>
      <c r="D132" s="50">
        <f t="shared" si="9"/>
        <v>1500</v>
      </c>
      <c r="E132" s="1374" t="s">
        <v>25</v>
      </c>
      <c r="F132" s="217" t="str">
        <f t="shared" si="4"/>
        <v>ร้านเอนกสเตชั่นเนอรี่,1444.5 บาท</v>
      </c>
      <c r="G132" s="1322" t="s">
        <v>98</v>
      </c>
      <c r="H132" s="1478">
        <v>1444.5</v>
      </c>
      <c r="I132" s="718" t="str">
        <f t="shared" si="5"/>
        <v>ร้านเอนกสเตชั่นเนอรี่,1444.5 บาท</v>
      </c>
      <c r="J132" s="1158" t="s">
        <v>98</v>
      </c>
      <c r="K132" s="1216">
        <v>1444.5</v>
      </c>
      <c r="L132" s="217" t="s">
        <v>28</v>
      </c>
      <c r="M132" s="118" t="s">
        <v>95</v>
      </c>
      <c r="N132" s="218" t="s">
        <v>1914</v>
      </c>
    </row>
    <row r="133" spans="1:14" s="1331" customFormat="1" ht="60.75" x14ac:dyDescent="0.5">
      <c r="A133" s="217">
        <v>72</v>
      </c>
      <c r="B133" s="218" t="s">
        <v>1915</v>
      </c>
      <c r="C133" s="701">
        <v>30600</v>
      </c>
      <c r="D133" s="50">
        <f t="shared" si="9"/>
        <v>30600</v>
      </c>
      <c r="E133" s="1374" t="s">
        <v>25</v>
      </c>
      <c r="F133" s="217" t="str">
        <f t="shared" ref="F133:F158" si="10">+G133&amp;","&amp;H133&amp;" บาท"</f>
        <v>ร้านเอนกสเตชั่นเนอรี่,30523.89 บาท</v>
      </c>
      <c r="G133" s="1322" t="s">
        <v>98</v>
      </c>
      <c r="H133" s="1478">
        <v>30523.89</v>
      </c>
      <c r="I133" s="718" t="str">
        <f t="shared" ref="I133:I156" si="11">+J133&amp;","&amp;K133&amp;" บาท"</f>
        <v>ร้านเอนกสเตชั่นเนอรี่,30523.89 บาท</v>
      </c>
      <c r="J133" s="1158" t="s">
        <v>98</v>
      </c>
      <c r="K133" s="1216">
        <v>30523.89</v>
      </c>
      <c r="L133" s="217" t="s">
        <v>28</v>
      </c>
      <c r="M133" s="118" t="s">
        <v>95</v>
      </c>
      <c r="N133" s="218" t="s">
        <v>1916</v>
      </c>
    </row>
    <row r="134" spans="1:14" s="1331" customFormat="1" ht="60.75" x14ac:dyDescent="0.5">
      <c r="A134" s="217">
        <v>73</v>
      </c>
      <c r="B134" s="218" t="s">
        <v>1917</v>
      </c>
      <c r="C134" s="701">
        <v>70000</v>
      </c>
      <c r="D134" s="50">
        <f t="shared" si="9"/>
        <v>70000</v>
      </c>
      <c r="E134" s="1374" t="s">
        <v>25</v>
      </c>
      <c r="F134" s="217" t="str">
        <f t="shared" si="10"/>
        <v>ร้านอาทรพาณิชย์,69369.17 บาท</v>
      </c>
      <c r="G134" s="1322" t="s">
        <v>93</v>
      </c>
      <c r="H134" s="1478">
        <v>69369.17</v>
      </c>
      <c r="I134" s="718" t="str">
        <f t="shared" si="11"/>
        <v>ร้านอาทรพาณิชย์,69369.17 บาท</v>
      </c>
      <c r="J134" s="1158" t="s">
        <v>93</v>
      </c>
      <c r="K134" s="1216">
        <v>69369.17</v>
      </c>
      <c r="L134" s="217" t="s">
        <v>28</v>
      </c>
      <c r="M134" s="118" t="s">
        <v>95</v>
      </c>
      <c r="N134" s="218" t="s">
        <v>1918</v>
      </c>
    </row>
    <row r="135" spans="1:14" s="1331" customFormat="1" ht="60.75" x14ac:dyDescent="0.5">
      <c r="A135" s="217">
        <v>74</v>
      </c>
      <c r="B135" s="218" t="s">
        <v>1919</v>
      </c>
      <c r="C135" s="701">
        <v>5000</v>
      </c>
      <c r="D135" s="50">
        <f t="shared" si="9"/>
        <v>5000</v>
      </c>
      <c r="E135" s="1374" t="s">
        <v>25</v>
      </c>
      <c r="F135" s="217" t="str">
        <f t="shared" si="10"/>
        <v>ส่งใช้เงินยืม นางสาวจันจิรา ทองขำดี,5000 บาท</v>
      </c>
      <c r="G135" s="1322" t="s">
        <v>1920</v>
      </c>
      <c r="H135" s="1478">
        <v>5000</v>
      </c>
      <c r="I135" s="718" t="str">
        <f t="shared" si="11"/>
        <v>ส่งใช้เงินยืม นางสาวจันจิรา ทองขำดี,5000 บาท</v>
      </c>
      <c r="J135" s="1158" t="s">
        <v>1920</v>
      </c>
      <c r="K135" s="1216">
        <v>5000</v>
      </c>
      <c r="L135" s="217" t="s">
        <v>28</v>
      </c>
      <c r="M135" s="118" t="s">
        <v>95</v>
      </c>
      <c r="N135" s="218" t="s">
        <v>1921</v>
      </c>
    </row>
    <row r="136" spans="1:14" s="1331" customFormat="1" ht="60.75" x14ac:dyDescent="0.5">
      <c r="A136" s="217">
        <v>75</v>
      </c>
      <c r="B136" s="218" t="s">
        <v>1922</v>
      </c>
      <c r="C136" s="701">
        <v>5000</v>
      </c>
      <c r="D136" s="50">
        <f t="shared" si="9"/>
        <v>5000</v>
      </c>
      <c r="E136" s="1374" t="s">
        <v>25</v>
      </c>
      <c r="F136" s="217" t="str">
        <f t="shared" si="10"/>
        <v>ส่งใช้เงินยืม นางสาวพัทธนันท์ ชนาฐิตินันท์,5000 บาท</v>
      </c>
      <c r="G136" s="1322" t="s">
        <v>1923</v>
      </c>
      <c r="H136" s="1478">
        <v>5000</v>
      </c>
      <c r="I136" s="718" t="str">
        <f t="shared" si="11"/>
        <v>ส่งใช้เงินยืม นางสาวพัทธนันท์ ชนาฐิตินันท์,5000 บาท</v>
      </c>
      <c r="J136" s="1158" t="s">
        <v>1923</v>
      </c>
      <c r="K136" s="1216">
        <v>5000</v>
      </c>
      <c r="L136" s="217" t="s">
        <v>28</v>
      </c>
      <c r="M136" s="118" t="s">
        <v>95</v>
      </c>
      <c r="N136" s="218" t="s">
        <v>1924</v>
      </c>
    </row>
    <row r="137" spans="1:14" s="1331" customFormat="1" ht="60.75" x14ac:dyDescent="0.5">
      <c r="A137" s="217">
        <v>76</v>
      </c>
      <c r="B137" s="218" t="s">
        <v>1925</v>
      </c>
      <c r="C137" s="701">
        <v>30000</v>
      </c>
      <c r="D137" s="50">
        <f t="shared" si="9"/>
        <v>30000</v>
      </c>
      <c r="E137" s="1374" t="s">
        <v>25</v>
      </c>
      <c r="F137" s="217" t="str">
        <f t="shared" si="10"/>
        <v>บริษัท มาเธอร์ แอนด์ ซัน การ์เม้นท์ จำกัด,30000 บาท</v>
      </c>
      <c r="G137" s="1322" t="s">
        <v>525</v>
      </c>
      <c r="H137" s="1478">
        <v>30000</v>
      </c>
      <c r="I137" s="718" t="str">
        <f t="shared" si="11"/>
        <v>บริษัท มาเธอร์ แอนด์ ซัน การ์เม้นท์ จำกัด,30000 บาท</v>
      </c>
      <c r="J137" s="1158" t="s">
        <v>525</v>
      </c>
      <c r="K137" s="1216">
        <v>30000</v>
      </c>
      <c r="L137" s="217" t="s">
        <v>28</v>
      </c>
      <c r="M137" s="118" t="s">
        <v>95</v>
      </c>
      <c r="N137" s="218" t="s">
        <v>1926</v>
      </c>
    </row>
    <row r="138" spans="1:14" s="1331" customFormat="1" ht="60.75" x14ac:dyDescent="0.5">
      <c r="A138" s="217">
        <v>77</v>
      </c>
      <c r="B138" s="218" t="s">
        <v>1927</v>
      </c>
      <c r="C138" s="701">
        <v>2280</v>
      </c>
      <c r="D138" s="50">
        <f t="shared" si="9"/>
        <v>2280</v>
      </c>
      <c r="E138" s="220" t="s">
        <v>1928</v>
      </c>
      <c r="F138" s="217" t="str">
        <f t="shared" si="10"/>
        <v>นายธนกร ชัยมงคล,2280 บาท</v>
      </c>
      <c r="G138" s="1322" t="s">
        <v>1136</v>
      </c>
      <c r="H138" s="1478">
        <v>2280</v>
      </c>
      <c r="I138" s="718" t="str">
        <f t="shared" si="11"/>
        <v>นายธนกร ชัยมงคล,2280 บาท</v>
      </c>
      <c r="J138" s="1158" t="s">
        <v>1136</v>
      </c>
      <c r="K138" s="1216">
        <v>2280</v>
      </c>
      <c r="L138" s="217" t="s">
        <v>28</v>
      </c>
      <c r="M138" s="118" t="s">
        <v>95</v>
      </c>
      <c r="N138" s="218" t="s">
        <v>1929</v>
      </c>
    </row>
    <row r="139" spans="1:14" s="1331" customFormat="1" ht="60.75" x14ac:dyDescent="0.5">
      <c r="A139" s="217">
        <v>78</v>
      </c>
      <c r="B139" s="218" t="s">
        <v>1930</v>
      </c>
      <c r="C139" s="701">
        <v>4280</v>
      </c>
      <c r="D139" s="50">
        <f t="shared" si="9"/>
        <v>4280</v>
      </c>
      <c r="E139" s="1374" t="s">
        <v>25</v>
      </c>
      <c r="F139" s="217" t="str">
        <f t="shared" si="10"/>
        <v>ร้านอาทรพาณิชย์,4280 บาท</v>
      </c>
      <c r="G139" s="1322" t="s">
        <v>93</v>
      </c>
      <c r="H139" s="1478">
        <v>4280</v>
      </c>
      <c r="I139" s="718" t="str">
        <f t="shared" si="11"/>
        <v>ร้านอาทรพาณิชย์,4280 บาท</v>
      </c>
      <c r="J139" s="1158" t="s">
        <v>93</v>
      </c>
      <c r="K139" s="1216">
        <v>4280</v>
      </c>
      <c r="L139" s="217" t="s">
        <v>28</v>
      </c>
      <c r="M139" s="118" t="s">
        <v>95</v>
      </c>
      <c r="N139" s="218" t="s">
        <v>1931</v>
      </c>
    </row>
    <row r="140" spans="1:14" s="1331" customFormat="1" ht="60.75" x14ac:dyDescent="0.5">
      <c r="A140" s="217">
        <v>79</v>
      </c>
      <c r="B140" s="218" t="s">
        <v>1932</v>
      </c>
      <c r="C140" s="701">
        <v>29500</v>
      </c>
      <c r="D140" s="50">
        <f t="shared" si="9"/>
        <v>29500</v>
      </c>
      <c r="E140" s="1374" t="s">
        <v>25</v>
      </c>
      <c r="F140" s="217" t="str">
        <f t="shared" si="10"/>
        <v>ร้านอาทรพาณิชย์,29490.27 บาท</v>
      </c>
      <c r="G140" s="1322" t="s">
        <v>93</v>
      </c>
      <c r="H140" s="1478">
        <v>29490.27</v>
      </c>
      <c r="I140" s="718" t="str">
        <f t="shared" si="11"/>
        <v>ร้านอาทรพาณิชย์,29490.27 บาท</v>
      </c>
      <c r="J140" s="1158" t="s">
        <v>93</v>
      </c>
      <c r="K140" s="1216">
        <v>29490.27</v>
      </c>
      <c r="L140" s="217" t="s">
        <v>28</v>
      </c>
      <c r="M140" s="118" t="s">
        <v>95</v>
      </c>
      <c r="N140" s="218" t="s">
        <v>1933</v>
      </c>
    </row>
    <row r="141" spans="1:14" s="1331" customFormat="1" ht="60.75" x14ac:dyDescent="0.5">
      <c r="A141" s="217">
        <v>80</v>
      </c>
      <c r="B141" s="218" t="s">
        <v>1934</v>
      </c>
      <c r="C141" s="701">
        <v>17400</v>
      </c>
      <c r="D141" s="50">
        <f t="shared" si="9"/>
        <v>17400</v>
      </c>
      <c r="E141" s="1374" t="s">
        <v>25</v>
      </c>
      <c r="F141" s="217" t="str">
        <f t="shared" si="10"/>
        <v>ร้านอาทรพาณิชย์,17320.09 บาท</v>
      </c>
      <c r="G141" s="1322" t="s">
        <v>93</v>
      </c>
      <c r="H141" s="1478">
        <v>17320.09</v>
      </c>
      <c r="I141" s="718" t="str">
        <f t="shared" si="11"/>
        <v>ร้านอาทรพาณิชย์,17320.09 บาท</v>
      </c>
      <c r="J141" s="1158" t="s">
        <v>93</v>
      </c>
      <c r="K141" s="1216">
        <v>17320.09</v>
      </c>
      <c r="L141" s="217" t="s">
        <v>28</v>
      </c>
      <c r="M141" s="118" t="s">
        <v>95</v>
      </c>
      <c r="N141" s="218" t="s">
        <v>1935</v>
      </c>
    </row>
    <row r="142" spans="1:14" s="1331" customFormat="1" ht="60.75" x14ac:dyDescent="0.5">
      <c r="A142" s="217">
        <v>81</v>
      </c>
      <c r="B142" s="218" t="s">
        <v>1936</v>
      </c>
      <c r="C142" s="701">
        <v>6420</v>
      </c>
      <c r="D142" s="50">
        <f t="shared" si="9"/>
        <v>6420</v>
      </c>
      <c r="E142" s="1374" t="s">
        <v>25</v>
      </c>
      <c r="F142" s="217" t="str">
        <f t="shared" si="10"/>
        <v>ห้างหุ้นส่วนจำกัด เดอะ สกาย ซิสเต็มส์,6420 บาท</v>
      </c>
      <c r="G142" s="1322" t="s">
        <v>135</v>
      </c>
      <c r="H142" s="1478">
        <v>6420</v>
      </c>
      <c r="I142" s="718" t="str">
        <f t="shared" si="11"/>
        <v>ห้างหุ้นส่วนจำกัด เดอะ สกาย ซิสเต็มส์,6420 บาท</v>
      </c>
      <c r="J142" s="1158" t="s">
        <v>135</v>
      </c>
      <c r="K142" s="1216">
        <v>6420</v>
      </c>
      <c r="L142" s="217" t="s">
        <v>28</v>
      </c>
      <c r="M142" s="118" t="s">
        <v>95</v>
      </c>
      <c r="N142" s="218" t="s">
        <v>1937</v>
      </c>
    </row>
    <row r="143" spans="1:14" ht="60.75" x14ac:dyDescent="0.5">
      <c r="A143" s="200">
        <v>82</v>
      </c>
      <c r="B143" s="210" t="s">
        <v>1938</v>
      </c>
      <c r="C143" s="1199">
        <v>21000</v>
      </c>
      <c r="D143" s="62">
        <f t="shared" si="9"/>
        <v>21000</v>
      </c>
      <c r="E143" s="1377" t="s">
        <v>25</v>
      </c>
      <c r="F143" s="200" t="str">
        <f t="shared" si="10"/>
        <v>ร้านอาทรพาณิชย์,20366.38 บาท</v>
      </c>
      <c r="G143" s="1292" t="s">
        <v>93</v>
      </c>
      <c r="H143" s="1481">
        <v>20366.38</v>
      </c>
      <c r="I143" s="712" t="str">
        <f t="shared" si="11"/>
        <v>ร้านอาทรพาณิชย์,20366.38 บาท</v>
      </c>
      <c r="J143" s="1169" t="s">
        <v>93</v>
      </c>
      <c r="K143" s="1380">
        <v>20366.38</v>
      </c>
      <c r="L143" s="200" t="s">
        <v>28</v>
      </c>
      <c r="M143" s="118" t="s">
        <v>95</v>
      </c>
      <c r="N143" s="210" t="s">
        <v>1939</v>
      </c>
    </row>
    <row r="144" spans="1:14" s="1331" customFormat="1" ht="20.25" x14ac:dyDescent="0.5">
      <c r="A144" s="217"/>
      <c r="B144" s="218"/>
      <c r="C144" s="701"/>
      <c r="D144" s="50"/>
      <c r="E144" s="1374"/>
      <c r="F144" s="217" t="str">
        <f t="shared" si="10"/>
        <v>ร้านเอนกสเตชั่นเนอรี่,556.4 บาท</v>
      </c>
      <c r="G144" s="1322" t="s">
        <v>98</v>
      </c>
      <c r="H144" s="1478">
        <v>556.4</v>
      </c>
      <c r="I144" s="718" t="str">
        <f t="shared" si="11"/>
        <v>ร้านเอนกสเตชั่นเนอรี่,556.4 บาท</v>
      </c>
      <c r="J144" s="1158" t="s">
        <v>98</v>
      </c>
      <c r="K144" s="1216">
        <v>556.4</v>
      </c>
      <c r="L144" s="217"/>
      <c r="M144" s="218"/>
      <c r="N144" s="218"/>
    </row>
    <row r="145" spans="1:17" s="1331" customFormat="1" ht="60.75" x14ac:dyDescent="0.5">
      <c r="A145" s="217">
        <v>83</v>
      </c>
      <c r="B145" s="218" t="s">
        <v>1940</v>
      </c>
      <c r="C145" s="701">
        <v>10000</v>
      </c>
      <c r="D145" s="50">
        <f t="shared" ref="D145:D158" si="12">+C145</f>
        <v>10000</v>
      </c>
      <c r="E145" s="1374" t="s">
        <v>25</v>
      </c>
      <c r="F145" s="217" t="str">
        <f t="shared" si="10"/>
        <v>ส่งใช้เงินยืม นางสาววารุณี ศรีเมฆ,10000 บาท</v>
      </c>
      <c r="G145" s="1322" t="s">
        <v>1941</v>
      </c>
      <c r="H145" s="1478">
        <v>10000</v>
      </c>
      <c r="I145" s="718" t="str">
        <f t="shared" si="11"/>
        <v>ส่งใช้เงินยืม นางสาววารุณี ศรีเมฆ,10000 บาท</v>
      </c>
      <c r="J145" s="1158" t="s">
        <v>1941</v>
      </c>
      <c r="K145" s="1216">
        <v>10000</v>
      </c>
      <c r="L145" s="217" t="s">
        <v>28</v>
      </c>
      <c r="M145" s="118" t="s">
        <v>95</v>
      </c>
      <c r="N145" s="218" t="s">
        <v>1872</v>
      </c>
    </row>
    <row r="146" spans="1:17" s="1331" customFormat="1" ht="60.75" x14ac:dyDescent="0.5">
      <c r="A146" s="240">
        <v>84</v>
      </c>
      <c r="B146" s="1172" t="s">
        <v>1942</v>
      </c>
      <c r="C146" s="1415">
        <v>3500</v>
      </c>
      <c r="D146" s="108">
        <f t="shared" si="12"/>
        <v>3500</v>
      </c>
      <c r="E146" s="1384" t="s">
        <v>25</v>
      </c>
      <c r="F146" s="240" t="str">
        <f t="shared" si="10"/>
        <v>บริษัท กรีนเวิลด์ แมนูแฟคทอรี่ จำกัด,3500 บาท</v>
      </c>
      <c r="G146" s="1479" t="s">
        <v>711</v>
      </c>
      <c r="H146" s="1480">
        <v>3500</v>
      </c>
      <c r="I146" s="1252" t="str">
        <f t="shared" si="11"/>
        <v>บริษัท กรีนเวิลด์ แมนูแฟคทอรี่ จำกัด,3500 บาท</v>
      </c>
      <c r="J146" s="1178" t="s">
        <v>711</v>
      </c>
      <c r="K146" s="1388">
        <v>3500</v>
      </c>
      <c r="L146" s="240" t="s">
        <v>28</v>
      </c>
      <c r="M146" s="114" t="s">
        <v>95</v>
      </c>
      <c r="N146" s="218"/>
    </row>
    <row r="147" spans="1:17" s="1331" customFormat="1" ht="60.75" x14ac:dyDescent="0.5">
      <c r="A147" s="200">
        <v>85</v>
      </c>
      <c r="B147" s="210" t="s">
        <v>1943</v>
      </c>
      <c r="C147" s="1199">
        <v>3500</v>
      </c>
      <c r="D147" s="675">
        <f t="shared" si="12"/>
        <v>3500</v>
      </c>
      <c r="E147" s="1377" t="s">
        <v>25</v>
      </c>
      <c r="F147" s="240" t="str">
        <f t="shared" si="10"/>
        <v>ส่งใช้เงินยืม นางสาวอัญชลี จอมปุก,3500 บาท</v>
      </c>
      <c r="G147" s="1482" t="s">
        <v>1944</v>
      </c>
      <c r="H147" s="1480">
        <v>3500</v>
      </c>
      <c r="I147" s="1252" t="str">
        <f t="shared" si="11"/>
        <v>ส่งใช้เงินยืม นางสาวอัญชลี จอมปุก,3500 บาท</v>
      </c>
      <c r="J147" s="1387" t="s">
        <v>1944</v>
      </c>
      <c r="K147" s="1388">
        <v>3500</v>
      </c>
      <c r="L147" s="240" t="s">
        <v>983</v>
      </c>
      <c r="M147" s="114" t="s">
        <v>95</v>
      </c>
      <c r="N147" s="218"/>
    </row>
    <row r="148" spans="1:17" s="1331" customFormat="1" ht="60.75" x14ac:dyDescent="0.5">
      <c r="A148" s="240">
        <v>86</v>
      </c>
      <c r="B148" s="1172" t="s">
        <v>1945</v>
      </c>
      <c r="C148" s="672">
        <v>9000</v>
      </c>
      <c r="D148" s="672">
        <f t="shared" si="12"/>
        <v>9000</v>
      </c>
      <c r="E148" s="1174" t="s">
        <v>25</v>
      </c>
      <c r="F148" s="240" t="str">
        <f t="shared" si="10"/>
        <v>ห้างหุ้นส่วนจำกัด เมืองไทยถ้วยรางวัล (1992),9000 บาท</v>
      </c>
      <c r="G148" s="1479" t="s">
        <v>1946</v>
      </c>
      <c r="H148" s="1252">
        <v>9000</v>
      </c>
      <c r="I148" s="1252" t="str">
        <f t="shared" si="11"/>
        <v>ห้างหุ้นส่วนจำกัด เมืองไทยถ้วยรางวัล (1992),9000 บาท</v>
      </c>
      <c r="J148" s="1178" t="s">
        <v>1946</v>
      </c>
      <c r="K148" s="250">
        <v>9000</v>
      </c>
      <c r="L148" s="240" t="s">
        <v>28</v>
      </c>
      <c r="M148" s="1181" t="s">
        <v>95</v>
      </c>
      <c r="N148" s="218"/>
    </row>
    <row r="149" spans="1:17" s="1331" customFormat="1" ht="40.5" x14ac:dyDescent="0.5">
      <c r="A149" s="240">
        <v>87</v>
      </c>
      <c r="B149" s="643" t="s">
        <v>1947</v>
      </c>
      <c r="C149" s="672">
        <v>100000</v>
      </c>
      <c r="D149" s="672">
        <f t="shared" si="12"/>
        <v>100000</v>
      </c>
      <c r="E149" s="1174" t="s">
        <v>25</v>
      </c>
      <c r="F149" s="240" t="str">
        <f t="shared" si="10"/>
        <v>บริษัท ธีร บิสิเนส ซัพพลาย จำกัด,100000 บาท</v>
      </c>
      <c r="G149" s="1483" t="s">
        <v>1735</v>
      </c>
      <c r="H149" s="1252">
        <v>100000</v>
      </c>
      <c r="I149" s="1252" t="str">
        <f t="shared" si="11"/>
        <v>บริษัท ธีร บิสิเนส ซัพพลาย จำกัด,100000 บาท</v>
      </c>
      <c r="J149" s="1253" t="s">
        <v>1735</v>
      </c>
      <c r="K149" s="250">
        <v>100000</v>
      </c>
      <c r="L149" s="240" t="s">
        <v>28</v>
      </c>
      <c r="M149" s="1310" t="s">
        <v>1948</v>
      </c>
      <c r="N149" s="218"/>
    </row>
    <row r="150" spans="1:17" s="1331" customFormat="1" ht="20.25" x14ac:dyDescent="0.5">
      <c r="A150" s="240">
        <v>88</v>
      </c>
      <c r="B150" s="1172" t="s">
        <v>1949</v>
      </c>
      <c r="C150" s="672">
        <v>34454</v>
      </c>
      <c r="D150" s="672">
        <f t="shared" si="12"/>
        <v>34454</v>
      </c>
      <c r="E150" s="1174" t="s">
        <v>25</v>
      </c>
      <c r="F150" s="240" t="str">
        <f t="shared" si="10"/>
        <v>บริษัท ชาโต เดออาร์ต จำกัด,34454 บาท</v>
      </c>
      <c r="G150" s="1479" t="s">
        <v>1950</v>
      </c>
      <c r="H150" s="1252">
        <v>34454</v>
      </c>
      <c r="I150" s="1252" t="str">
        <f t="shared" si="11"/>
        <v>บริษัท ชาโต เดออาร์ต จำกัด,34454 บาท</v>
      </c>
      <c r="J150" s="1178" t="s">
        <v>1950</v>
      </c>
      <c r="K150" s="250">
        <v>34454</v>
      </c>
      <c r="L150" s="240" t="s">
        <v>28</v>
      </c>
      <c r="M150" s="1310" t="s">
        <v>1951</v>
      </c>
      <c r="N150" s="218"/>
    </row>
    <row r="151" spans="1:17" s="1331" customFormat="1" ht="20.25" x14ac:dyDescent="0.5">
      <c r="A151" s="240">
        <v>89</v>
      </c>
      <c r="B151" s="1172" t="s">
        <v>1952</v>
      </c>
      <c r="C151" s="672">
        <v>50000</v>
      </c>
      <c r="D151" s="672">
        <f t="shared" si="12"/>
        <v>50000</v>
      </c>
      <c r="E151" s="1174" t="s">
        <v>25</v>
      </c>
      <c r="F151" s="240" t="str">
        <f t="shared" si="10"/>
        <v>นางวารินทร์ลดา สร้อยอาภรณ์,50000 บาท</v>
      </c>
      <c r="G151" s="1483" t="s">
        <v>590</v>
      </c>
      <c r="H151" s="1252">
        <v>50000</v>
      </c>
      <c r="I151" s="1252" t="str">
        <f t="shared" si="11"/>
        <v>นางวารินทร์ลดา สร้อยอาภรณ์,50000 บาท</v>
      </c>
      <c r="J151" s="1253" t="s">
        <v>590</v>
      </c>
      <c r="K151" s="250">
        <v>50000</v>
      </c>
      <c r="L151" s="240" t="s">
        <v>28</v>
      </c>
      <c r="M151" s="1310" t="s">
        <v>1953</v>
      </c>
      <c r="N151" s="218"/>
    </row>
    <row r="152" spans="1:17" s="1331" customFormat="1" ht="40.5" x14ac:dyDescent="0.5">
      <c r="A152" s="240">
        <v>90</v>
      </c>
      <c r="B152" s="643" t="s">
        <v>1954</v>
      </c>
      <c r="C152" s="672">
        <v>48000</v>
      </c>
      <c r="D152" s="672">
        <f t="shared" si="12"/>
        <v>48000</v>
      </c>
      <c r="E152" s="1174" t="s">
        <v>25</v>
      </c>
      <c r="F152" s="240" t="str">
        <f t="shared" si="10"/>
        <v>บริษัท วันแบงคอก 9666 จำกัด,48000 บาท</v>
      </c>
      <c r="G152" s="1483" t="s">
        <v>909</v>
      </c>
      <c r="H152" s="1252">
        <v>48000</v>
      </c>
      <c r="I152" s="1252" t="str">
        <f t="shared" si="11"/>
        <v>บริษัท วันแบงคอก 9666 จำกัด,48000 บาท</v>
      </c>
      <c r="J152" s="1253" t="s">
        <v>909</v>
      </c>
      <c r="K152" s="250">
        <v>48000</v>
      </c>
      <c r="L152" s="240" t="s">
        <v>28</v>
      </c>
      <c r="M152" s="1310" t="s">
        <v>1955</v>
      </c>
      <c r="N152" s="218"/>
    </row>
    <row r="153" spans="1:17" s="1331" customFormat="1" ht="60.75" x14ac:dyDescent="0.5">
      <c r="A153" s="1484">
        <v>91</v>
      </c>
      <c r="B153" s="1250" t="s">
        <v>323</v>
      </c>
      <c r="C153" s="108">
        <v>3300</v>
      </c>
      <c r="D153" s="672">
        <f t="shared" si="12"/>
        <v>3300</v>
      </c>
      <c r="E153" s="1174" t="s">
        <v>25</v>
      </c>
      <c r="F153" s="240" t="str">
        <f t="shared" si="10"/>
        <v>ร้าน เอ.โอ.ดี ซัพพลาย,3300 บาท</v>
      </c>
      <c r="G153" s="1483" t="s">
        <v>324</v>
      </c>
      <c r="H153" s="1252">
        <v>3300</v>
      </c>
      <c r="I153" s="1252" t="str">
        <f t="shared" si="11"/>
        <v>ร้าน เอ.โอ.ดี ซัพพลาย,3300 บาท</v>
      </c>
      <c r="J153" s="1253" t="s">
        <v>324</v>
      </c>
      <c r="K153" s="108">
        <v>3300</v>
      </c>
      <c r="L153" s="240" t="s">
        <v>28</v>
      </c>
      <c r="M153" s="1181" t="s">
        <v>95</v>
      </c>
      <c r="N153" s="218"/>
    </row>
    <row r="154" spans="1:17" s="1331" customFormat="1" ht="60.75" x14ac:dyDescent="0.5">
      <c r="A154" s="1484">
        <v>92</v>
      </c>
      <c r="B154" s="1250" t="s">
        <v>729</v>
      </c>
      <c r="C154" s="108">
        <v>4500</v>
      </c>
      <c r="D154" s="672">
        <f t="shared" si="12"/>
        <v>4500</v>
      </c>
      <c r="E154" s="1174" t="s">
        <v>25</v>
      </c>
      <c r="F154" s="240" t="str">
        <f t="shared" si="10"/>
        <v>ร้าน เอ.โอ.ดี ซัพพลาย,4500 บาท</v>
      </c>
      <c r="G154" s="1483" t="s">
        <v>324</v>
      </c>
      <c r="H154" s="1252">
        <v>4500</v>
      </c>
      <c r="I154" s="1252" t="str">
        <f t="shared" si="11"/>
        <v>ร้าน เอ.โอ.ดี ซัพพลาย,4500 บาท</v>
      </c>
      <c r="J154" s="1253" t="s">
        <v>324</v>
      </c>
      <c r="K154" s="108">
        <v>4500</v>
      </c>
      <c r="L154" s="240" t="s">
        <v>28</v>
      </c>
      <c r="M154" s="1181" t="s">
        <v>95</v>
      </c>
      <c r="N154" s="218"/>
    </row>
    <row r="155" spans="1:17" s="1331" customFormat="1" ht="60.75" x14ac:dyDescent="0.5">
      <c r="A155" s="1484">
        <v>93</v>
      </c>
      <c r="B155" s="1250" t="s">
        <v>1584</v>
      </c>
      <c r="C155" s="108">
        <v>1000</v>
      </c>
      <c r="D155" s="672">
        <f t="shared" si="12"/>
        <v>1000</v>
      </c>
      <c r="E155" s="1174" t="s">
        <v>25</v>
      </c>
      <c r="F155" s="240" t="str">
        <f t="shared" si="10"/>
        <v>ร้าน เอ.โอ.ดี ซัพพลาย,1000 บาท</v>
      </c>
      <c r="G155" s="1483" t="s">
        <v>324</v>
      </c>
      <c r="H155" s="1252">
        <v>1000</v>
      </c>
      <c r="I155" s="1252" t="str">
        <f t="shared" si="11"/>
        <v>ร้าน เอ.โอ.ดี ซัพพลาย,1000 บาท</v>
      </c>
      <c r="J155" s="1253" t="s">
        <v>324</v>
      </c>
      <c r="K155" s="108">
        <v>1000</v>
      </c>
      <c r="L155" s="240" t="s">
        <v>28</v>
      </c>
      <c r="M155" s="1181" t="s">
        <v>95</v>
      </c>
      <c r="N155" s="218"/>
    </row>
    <row r="156" spans="1:17" s="1331" customFormat="1" ht="60.75" x14ac:dyDescent="0.5">
      <c r="A156" s="1484">
        <v>94</v>
      </c>
      <c r="B156" s="1250" t="s">
        <v>335</v>
      </c>
      <c r="C156" s="1259">
        <v>1605</v>
      </c>
      <c r="D156" s="672">
        <f t="shared" si="12"/>
        <v>1605</v>
      </c>
      <c r="E156" s="1174" t="s">
        <v>25</v>
      </c>
      <c r="F156" s="240" t="str">
        <f t="shared" si="10"/>
        <v>บริษัท ธนสรณ์วิศวกรรม จำกัด,1605 บาท</v>
      </c>
      <c r="G156" s="1483" t="s">
        <v>105</v>
      </c>
      <c r="H156" s="1252">
        <v>1605</v>
      </c>
      <c r="I156" s="1252" t="str">
        <f t="shared" si="11"/>
        <v>บริษัท ธนสรณ์วิศวกรรม จำกัด,1605 บาท</v>
      </c>
      <c r="J156" s="1253" t="s">
        <v>105</v>
      </c>
      <c r="K156" s="108">
        <v>1605</v>
      </c>
      <c r="L156" s="240" t="s">
        <v>28</v>
      </c>
      <c r="M156" s="1181" t="s">
        <v>95</v>
      </c>
      <c r="N156" s="218"/>
    </row>
    <row r="157" spans="1:17" s="1331" customFormat="1" ht="60.75" x14ac:dyDescent="0.5">
      <c r="A157" s="1484">
        <v>95</v>
      </c>
      <c r="B157" s="1253" t="s">
        <v>1084</v>
      </c>
      <c r="C157" s="1259">
        <v>2996</v>
      </c>
      <c r="D157" s="672">
        <f t="shared" si="12"/>
        <v>2996</v>
      </c>
      <c r="E157" s="1174" t="s">
        <v>25</v>
      </c>
      <c r="F157" s="240" t="str">
        <f t="shared" si="10"/>
        <v>บริษัท ธนสรณ์วิศวกรรม จำกัด,2996 บาท</v>
      </c>
      <c r="G157" s="1483" t="s">
        <v>105</v>
      </c>
      <c r="H157" s="1252">
        <v>2996</v>
      </c>
      <c r="I157" s="1252" t="s">
        <v>1956</v>
      </c>
      <c r="J157" s="1158"/>
      <c r="K157" s="1216"/>
      <c r="L157" s="240" t="s">
        <v>28</v>
      </c>
      <c r="M157" s="1181" t="s">
        <v>95</v>
      </c>
      <c r="N157" s="218"/>
    </row>
    <row r="158" spans="1:17" s="1331" customFormat="1" ht="60.75" x14ac:dyDescent="0.5">
      <c r="A158" s="1484">
        <v>96</v>
      </c>
      <c r="B158" s="1253" t="s">
        <v>1957</v>
      </c>
      <c r="C158" s="1259">
        <v>4066</v>
      </c>
      <c r="D158" s="1485">
        <f t="shared" si="12"/>
        <v>4066</v>
      </c>
      <c r="E158" s="1486" t="s">
        <v>25</v>
      </c>
      <c r="F158" s="1486" t="str">
        <f t="shared" si="10"/>
        <v>บริษัท ธนสรณ์วิศวกรรม จำกัด,4066 บาท</v>
      </c>
      <c r="G158" s="1483" t="s">
        <v>105</v>
      </c>
      <c r="H158" s="1252">
        <v>4066</v>
      </c>
      <c r="I158" s="1259" t="s">
        <v>1958</v>
      </c>
      <c r="J158" s="1158"/>
      <c r="K158" s="1216"/>
      <c r="L158" s="240" t="s">
        <v>28</v>
      </c>
      <c r="M158" s="1181" t="s">
        <v>95</v>
      </c>
      <c r="N158" s="218"/>
    </row>
    <row r="159" spans="1:17" s="1331" customFormat="1" ht="60.75" x14ac:dyDescent="0.5">
      <c r="A159" s="240">
        <v>97</v>
      </c>
      <c r="B159" s="1172" t="s">
        <v>1959</v>
      </c>
      <c r="C159" s="1415">
        <v>14600</v>
      </c>
      <c r="D159" s="108">
        <v>14600</v>
      </c>
      <c r="E159" s="1384" t="s">
        <v>25</v>
      </c>
      <c r="F159" s="240" t="s">
        <v>1960</v>
      </c>
      <c r="G159" s="1479" t="s">
        <v>273</v>
      </c>
      <c r="H159" s="1480">
        <v>14600</v>
      </c>
      <c r="I159" s="1252" t="s">
        <v>1960</v>
      </c>
      <c r="J159" s="1158" t="s">
        <v>273</v>
      </c>
      <c r="K159" s="1216">
        <v>14600</v>
      </c>
      <c r="L159" s="217" t="s">
        <v>28</v>
      </c>
      <c r="M159" s="118" t="s">
        <v>95</v>
      </c>
      <c r="N159" s="218" t="s">
        <v>274</v>
      </c>
    </row>
    <row r="160" spans="1:17" s="1331" customFormat="1" ht="60.75" x14ac:dyDescent="0.5">
      <c r="A160" s="240">
        <v>98</v>
      </c>
      <c r="B160" s="1172" t="s">
        <v>1961</v>
      </c>
      <c r="C160" s="1415">
        <v>2560</v>
      </c>
      <c r="D160" s="108">
        <v>2560</v>
      </c>
      <c r="E160" s="1384" t="s">
        <v>25</v>
      </c>
      <c r="F160" s="240" t="s">
        <v>1962</v>
      </c>
      <c r="G160" s="1479" t="s">
        <v>283</v>
      </c>
      <c r="H160" s="1480">
        <v>2560</v>
      </c>
      <c r="I160" s="1252" t="s">
        <v>1962</v>
      </c>
      <c r="J160" s="1178" t="s">
        <v>283</v>
      </c>
      <c r="K160" s="1388">
        <v>2560</v>
      </c>
      <c r="L160" s="240" t="s">
        <v>28</v>
      </c>
      <c r="M160" s="114" t="s">
        <v>95</v>
      </c>
      <c r="N160" s="1172" t="s">
        <v>286</v>
      </c>
      <c r="O160" s="1418"/>
      <c r="P160" s="1418"/>
      <c r="Q160" s="1418"/>
    </row>
    <row r="161" spans="1:14" ht="20.25" hidden="1" customHeight="1" x14ac:dyDescent="0.5">
      <c r="A161" s="1453">
        <v>67</v>
      </c>
      <c r="B161" s="1220" t="s">
        <v>272</v>
      </c>
      <c r="C161" s="128">
        <v>14600</v>
      </c>
      <c r="D161" s="1487">
        <f>+C161</f>
        <v>14600</v>
      </c>
      <c r="E161" s="1488" t="s">
        <v>25</v>
      </c>
      <c r="F161" s="1488" t="str">
        <f t="shared" ref="F161" si="13">+G161&amp;","&amp;H161&amp;" บาท"</f>
        <v>ห้างหุ้นส่วนจำกัด สยามธุรภัณฑ์,14600 บาท</v>
      </c>
      <c r="G161" s="1488" t="s">
        <v>273</v>
      </c>
      <c r="H161" s="62">
        <v>14600</v>
      </c>
      <c r="I161" s="62" t="str">
        <f t="shared" ref="I161" si="14">+J161&amp;","&amp;K161&amp;" บาท"</f>
        <v>ห้างหุ้นส่วนจำกัด สยามธุรภัณฑ์,14600 บาท</v>
      </c>
      <c r="J161" s="1220" t="s">
        <v>273</v>
      </c>
      <c r="K161" s="62">
        <v>14600</v>
      </c>
      <c r="L161" s="200" t="s">
        <v>28</v>
      </c>
      <c r="M161" s="1489" t="s">
        <v>95</v>
      </c>
      <c r="N161" s="691" t="s">
        <v>274</v>
      </c>
    </row>
    <row r="162" spans="1:14" ht="20.25" hidden="1" x14ac:dyDescent="0.5">
      <c r="A162" s="1453"/>
      <c r="B162" s="1220" t="s">
        <v>277</v>
      </c>
      <c r="C162" s="1490"/>
      <c r="D162" s="1487"/>
      <c r="E162" s="1223"/>
      <c r="F162" s="1491"/>
      <c r="G162" s="1223"/>
      <c r="H162" s="22"/>
      <c r="I162" s="39"/>
      <c r="J162" s="1223"/>
      <c r="K162" s="22"/>
      <c r="L162" s="234"/>
      <c r="M162" s="1489"/>
      <c r="N162" s="1300"/>
    </row>
    <row r="163" spans="1:14" ht="20.25" hidden="1" x14ac:dyDescent="0.5">
      <c r="A163" s="1453"/>
      <c r="B163" s="1492" t="s">
        <v>281</v>
      </c>
      <c r="C163" s="1490"/>
      <c r="D163" s="1487"/>
      <c r="E163" s="1223"/>
      <c r="F163" s="1491"/>
      <c r="G163" s="1223"/>
      <c r="H163" s="22"/>
      <c r="I163" s="39"/>
      <c r="J163" s="1223"/>
      <c r="K163" s="22"/>
      <c r="L163" s="234"/>
      <c r="M163" s="1489"/>
      <c r="N163" s="1300"/>
    </row>
    <row r="164" spans="1:14" s="1331" customFormat="1" ht="20.25" hidden="1" x14ac:dyDescent="0.5">
      <c r="A164" s="1454"/>
      <c r="B164" s="1493"/>
      <c r="C164" s="1494"/>
      <c r="D164" s="1495"/>
      <c r="E164" s="1226"/>
      <c r="F164" s="1486"/>
      <c r="G164" s="1226"/>
      <c r="H164" s="239"/>
      <c r="I164" s="108"/>
      <c r="J164" s="1226"/>
      <c r="K164" s="239"/>
      <c r="L164" s="238"/>
      <c r="M164" s="1496"/>
      <c r="N164" s="693"/>
    </row>
    <row r="165" spans="1:14" ht="20.25" hidden="1" customHeight="1" x14ac:dyDescent="0.5">
      <c r="A165" s="1453">
        <v>67</v>
      </c>
      <c r="B165" s="1220" t="s">
        <v>272</v>
      </c>
      <c r="C165" s="128">
        <v>14600</v>
      </c>
      <c r="D165" s="1487">
        <f>+C165</f>
        <v>14600</v>
      </c>
      <c r="E165" s="1488" t="s">
        <v>25</v>
      </c>
      <c r="F165" s="1488" t="str">
        <f t="shared" ref="F165" si="15">+G165&amp;","&amp;H165&amp;" บาท"</f>
        <v>ห้างหุ้นส่วนจำกัด สยามธุรภัณฑ์,14600 บาท</v>
      </c>
      <c r="G165" s="1488" t="s">
        <v>273</v>
      </c>
      <c r="H165" s="62">
        <v>14600</v>
      </c>
      <c r="I165" s="62" t="str">
        <f t="shared" ref="I165" si="16">+J165&amp;","&amp;K165&amp;" บาท"</f>
        <v>ห้างหุ้นส่วนจำกัด สยามธุรภัณฑ์,14600 บาท</v>
      </c>
      <c r="J165" s="1220" t="s">
        <v>273</v>
      </c>
      <c r="K165" s="62">
        <v>14600</v>
      </c>
      <c r="L165" s="200" t="s">
        <v>28</v>
      </c>
      <c r="M165" s="1497" t="s">
        <v>95</v>
      </c>
      <c r="N165" s="691" t="s">
        <v>274</v>
      </c>
    </row>
    <row r="166" spans="1:14" ht="20.25" hidden="1" x14ac:dyDescent="0.5">
      <c r="A166" s="1453"/>
      <c r="B166" s="1220" t="s">
        <v>277</v>
      </c>
      <c r="C166" s="1490"/>
      <c r="D166" s="1487"/>
      <c r="E166" s="1223"/>
      <c r="F166" s="1491"/>
      <c r="G166" s="1223"/>
      <c r="H166" s="22"/>
      <c r="I166" s="39"/>
      <c r="J166" s="1223"/>
      <c r="K166" s="22"/>
      <c r="L166" s="234"/>
      <c r="M166" s="1489"/>
      <c r="N166" s="1300"/>
    </row>
    <row r="167" spans="1:14" ht="20.25" hidden="1" x14ac:dyDescent="0.5">
      <c r="A167" s="1453"/>
      <c r="B167" s="1492" t="s">
        <v>281</v>
      </c>
      <c r="C167" s="1490"/>
      <c r="D167" s="1487"/>
      <c r="E167" s="1223"/>
      <c r="F167" s="1491"/>
      <c r="G167" s="1223"/>
      <c r="H167" s="22"/>
      <c r="I167" s="39"/>
      <c r="J167" s="1223"/>
      <c r="K167" s="22"/>
      <c r="L167" s="234"/>
      <c r="M167" s="1489"/>
      <c r="N167" s="1300"/>
    </row>
    <row r="168" spans="1:14" s="1331" customFormat="1" ht="20.25" hidden="1" x14ac:dyDescent="0.5">
      <c r="A168" s="1454"/>
      <c r="B168" s="1493"/>
      <c r="C168" s="1494"/>
      <c r="D168" s="1495"/>
      <c r="E168" s="1226"/>
      <c r="F168" s="1486"/>
      <c r="G168" s="1226"/>
      <c r="H168" s="239"/>
      <c r="I168" s="108"/>
      <c r="J168" s="1226"/>
      <c r="K168" s="239"/>
      <c r="L168" s="238"/>
      <c r="M168" s="1496"/>
      <c r="N168" s="693"/>
    </row>
  </sheetData>
  <mergeCells count="37">
    <mergeCell ref="M165:M168"/>
    <mergeCell ref="M105:M106"/>
    <mergeCell ref="M116:M117"/>
    <mergeCell ref="A122:A123"/>
    <mergeCell ref="M122:M123"/>
    <mergeCell ref="M127:M128"/>
    <mergeCell ref="M161:M164"/>
    <mergeCell ref="M69:M71"/>
    <mergeCell ref="M72:M74"/>
    <mergeCell ref="M75:M77"/>
    <mergeCell ref="A88:A89"/>
    <mergeCell ref="M88:M89"/>
    <mergeCell ref="M93:M94"/>
    <mergeCell ref="M52:M54"/>
    <mergeCell ref="M55:M57"/>
    <mergeCell ref="M58:M59"/>
    <mergeCell ref="M60:M62"/>
    <mergeCell ref="M63:M65"/>
    <mergeCell ref="M66:M68"/>
    <mergeCell ref="M8:M10"/>
    <mergeCell ref="M11:M13"/>
    <mergeCell ref="M17:M19"/>
    <mergeCell ref="M20:M22"/>
    <mergeCell ref="M37:M39"/>
    <mergeCell ref="A40:A41"/>
    <mergeCell ref="B40:B41"/>
    <mergeCell ref="M40:M42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7" right="0.35" top="0.3" bottom="0.3" header="0.3" footer="0.3"/>
  <pageSetup paperSize="9" scale="35" fitToHeight="0" orientation="landscape" horizontalDpi="300" verticalDpi="300" r:id="rId1"/>
  <colBreaks count="1" manualBreakCount="1">
    <brk id="1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1531F-8872-4678-A82D-2D5DBCB894C1}">
  <sheetPr>
    <pageSetUpPr fitToPage="1"/>
  </sheetPr>
  <dimension ref="A1:N1048520"/>
  <sheetViews>
    <sheetView topLeftCell="A175" zoomScale="80" zoomScaleNormal="80" zoomScaleSheetLayoutView="110" workbookViewId="0">
      <selection activeCell="D195" sqref="D195"/>
    </sheetView>
  </sheetViews>
  <sheetFormatPr defaultColWidth="9.140625" defaultRowHeight="18.75" x14ac:dyDescent="0.5"/>
  <cols>
    <col min="1" max="1" width="9.140625" style="1392"/>
    <col min="2" max="2" width="91.140625" style="1314" customWidth="1"/>
    <col min="3" max="4" width="34.85546875" style="1314" customWidth="1"/>
    <col min="5" max="5" width="34.85546875" style="1392" customWidth="1"/>
    <col min="6" max="6" width="69" style="1314" customWidth="1"/>
    <col min="7" max="7" width="28.7109375" style="1314" hidden="1" customWidth="1"/>
    <col min="8" max="8" width="17.7109375" style="1314" hidden="1" customWidth="1"/>
    <col min="9" max="9" width="64.85546875" style="1314" customWidth="1"/>
    <col min="10" max="10" width="26" style="1314" hidden="1" customWidth="1"/>
    <col min="11" max="11" width="20" style="1314" hidden="1" customWidth="1"/>
    <col min="12" max="12" width="59.28515625" style="1392" customWidth="1"/>
    <col min="13" max="13" width="89.7109375" style="1314" customWidth="1"/>
    <col min="14" max="14" width="30.85546875" style="1314" hidden="1" customWidth="1"/>
    <col min="15" max="16384" width="9.140625" style="1314"/>
  </cols>
  <sheetData>
    <row r="1" spans="1:14" ht="20.25" x14ac:dyDescent="0.5">
      <c r="A1" s="652"/>
      <c r="B1" s="1336"/>
      <c r="C1" s="1339"/>
      <c r="D1" s="1339"/>
      <c r="E1" s="652"/>
      <c r="F1" s="1338"/>
      <c r="G1" s="1338"/>
      <c r="H1" s="1339"/>
      <c r="I1" s="1339"/>
      <c r="J1" s="1338"/>
      <c r="K1" s="4"/>
      <c r="L1" s="652"/>
      <c r="M1" s="1340" t="s">
        <v>0</v>
      </c>
      <c r="N1" s="1340" t="s">
        <v>0</v>
      </c>
    </row>
    <row r="2" spans="1:14" ht="20.25" x14ac:dyDescent="0.5">
      <c r="A2" s="1341" t="s">
        <v>1963</v>
      </c>
      <c r="B2" s="1341"/>
      <c r="C2" s="1341"/>
      <c r="D2" s="1341"/>
      <c r="E2" s="1341"/>
      <c r="F2" s="1341"/>
      <c r="G2" s="1341"/>
      <c r="H2" s="1341"/>
      <c r="I2" s="1341"/>
      <c r="J2" s="1341"/>
      <c r="K2" s="1341"/>
      <c r="L2" s="1341"/>
      <c r="M2" s="1341"/>
      <c r="N2" s="1341"/>
    </row>
    <row r="3" spans="1:14" ht="20.25" x14ac:dyDescent="0.5">
      <c r="A3" s="1341" t="s">
        <v>2</v>
      </c>
      <c r="B3" s="1341"/>
      <c r="C3" s="1341"/>
      <c r="D3" s="1341"/>
      <c r="E3" s="1341"/>
      <c r="F3" s="1341"/>
      <c r="G3" s="1341"/>
      <c r="H3" s="1341"/>
      <c r="I3" s="1341"/>
      <c r="J3" s="1341"/>
      <c r="K3" s="1341"/>
      <c r="L3" s="1341"/>
      <c r="M3" s="1341"/>
      <c r="N3" s="1341"/>
    </row>
    <row r="4" spans="1:14" ht="20.25" x14ac:dyDescent="0.5">
      <c r="A4" s="1342" t="s">
        <v>1964</v>
      </c>
      <c r="B4" s="1342"/>
      <c r="C4" s="1342"/>
      <c r="D4" s="1342"/>
      <c r="E4" s="1342"/>
      <c r="F4" s="1342"/>
      <c r="G4" s="1342"/>
      <c r="H4" s="1342"/>
      <c r="I4" s="1342"/>
      <c r="J4" s="1342"/>
      <c r="K4" s="1342"/>
      <c r="L4" s="1342"/>
      <c r="M4" s="1342"/>
      <c r="N4" s="1342"/>
    </row>
    <row r="5" spans="1:14" ht="20.25" x14ac:dyDescent="0.5">
      <c r="A5" s="659" t="s">
        <v>4</v>
      </c>
      <c r="B5" s="659" t="s">
        <v>5</v>
      </c>
      <c r="C5" s="17" t="s">
        <v>6</v>
      </c>
      <c r="D5" s="322" t="s">
        <v>7</v>
      </c>
      <c r="E5" s="659" t="s">
        <v>8</v>
      </c>
      <c r="F5" s="16" t="s">
        <v>9</v>
      </c>
      <c r="G5" s="659" t="s">
        <v>9</v>
      </c>
      <c r="H5" s="320" t="s">
        <v>10</v>
      </c>
      <c r="I5" s="17" t="s">
        <v>11</v>
      </c>
      <c r="J5" s="659" t="s">
        <v>12</v>
      </c>
      <c r="K5" s="14" t="s">
        <v>13</v>
      </c>
      <c r="L5" s="662" t="s">
        <v>14</v>
      </c>
      <c r="M5" s="663" t="s">
        <v>15</v>
      </c>
      <c r="N5" s="663" t="s">
        <v>15</v>
      </c>
    </row>
    <row r="6" spans="1:14" ht="20.25" x14ac:dyDescent="0.5">
      <c r="A6" s="664"/>
      <c r="B6" s="664"/>
      <c r="C6" s="25" t="s">
        <v>16</v>
      </c>
      <c r="D6" s="323"/>
      <c r="E6" s="664"/>
      <c r="F6" s="24" t="s">
        <v>17</v>
      </c>
      <c r="G6" s="664"/>
      <c r="H6" s="321"/>
      <c r="I6" s="25" t="s">
        <v>18</v>
      </c>
      <c r="J6" s="664"/>
      <c r="K6" s="22" t="s">
        <v>19</v>
      </c>
      <c r="L6" s="234" t="s">
        <v>20</v>
      </c>
      <c r="M6" s="667" t="s">
        <v>21</v>
      </c>
      <c r="N6" s="667" t="s">
        <v>21</v>
      </c>
    </row>
    <row r="7" spans="1:14" ht="20.25" x14ac:dyDescent="0.5">
      <c r="A7" s="668"/>
      <c r="B7" s="668"/>
      <c r="C7" s="31" t="s">
        <v>22</v>
      </c>
      <c r="D7" s="31" t="s">
        <v>22</v>
      </c>
      <c r="E7" s="668"/>
      <c r="F7" s="242"/>
      <c r="G7" s="668"/>
      <c r="H7" s="1498"/>
      <c r="I7" s="31"/>
      <c r="J7" s="668"/>
      <c r="K7" s="239"/>
      <c r="L7" s="238"/>
      <c r="M7" s="671" t="s">
        <v>23</v>
      </c>
      <c r="N7" s="671" t="s">
        <v>23</v>
      </c>
    </row>
    <row r="8" spans="1:14" ht="20.25" x14ac:dyDescent="0.5">
      <c r="A8" s="200">
        <v>1</v>
      </c>
      <c r="B8" s="210" t="s">
        <v>1758</v>
      </c>
      <c r="C8" s="675">
        <v>16000</v>
      </c>
      <c r="D8" s="675">
        <f>+C8</f>
        <v>16000</v>
      </c>
      <c r="E8" s="200" t="s">
        <v>25</v>
      </c>
      <c r="F8" s="235" t="str">
        <f t="shared" ref="F8:F38" si="0">+G8&amp;","&amp;H8&amp;" บาท"</f>
        <v>บริษัท วันแบงคอก 9666 จำกัด,16000 บาท</v>
      </c>
      <c r="G8" s="229" t="s">
        <v>909</v>
      </c>
      <c r="H8" s="205">
        <v>16000</v>
      </c>
      <c r="I8" s="246" t="str">
        <f t="shared" ref="I8:I38" si="1">+J8&amp;","&amp;K8&amp;" บาท"</f>
        <v>บริษัท วันแบงคอก 9666 จำกัด,16000 บาท</v>
      </c>
      <c r="J8" s="229" t="s">
        <v>909</v>
      </c>
      <c r="K8" s="205">
        <v>16000</v>
      </c>
      <c r="L8" s="200" t="s">
        <v>28</v>
      </c>
      <c r="M8" s="1499" t="str">
        <f>+N8</f>
        <v>ใบสั่งจ้าง 146/2568</v>
      </c>
      <c r="N8" s="676" t="s">
        <v>1965</v>
      </c>
    </row>
    <row r="9" spans="1:14" ht="20.25" x14ac:dyDescent="0.5">
      <c r="A9" s="200"/>
      <c r="B9" s="210" t="s">
        <v>1966</v>
      </c>
      <c r="C9" s="22"/>
      <c r="D9" s="675"/>
      <c r="E9" s="200"/>
      <c r="F9" s="235"/>
      <c r="G9" s="1500"/>
      <c r="H9" s="205"/>
      <c r="I9" s="246"/>
      <c r="J9" s="1500"/>
      <c r="K9" s="205"/>
      <c r="L9" s="1453"/>
      <c r="M9" s="58" t="str">
        <f>"ลว. "&amp;N9</f>
        <v>ลว. 5 กย 68</v>
      </c>
      <c r="N9" s="676" t="s">
        <v>1967</v>
      </c>
    </row>
    <row r="10" spans="1:14" s="1331" customFormat="1" ht="20.25" x14ac:dyDescent="0.5">
      <c r="A10" s="217"/>
      <c r="B10" s="218"/>
      <c r="C10" s="678"/>
      <c r="D10" s="678"/>
      <c r="E10" s="217"/>
      <c r="F10" s="240"/>
      <c r="G10" s="1501"/>
      <c r="H10" s="223"/>
      <c r="I10" s="250"/>
      <c r="J10" s="1501"/>
      <c r="K10" s="223"/>
      <c r="L10" s="217"/>
      <c r="M10" s="226"/>
      <c r="N10" s="680"/>
    </row>
    <row r="11" spans="1:14" ht="20.25" x14ac:dyDescent="0.5">
      <c r="A11" s="200">
        <v>2</v>
      </c>
      <c r="B11" s="210" t="s">
        <v>1968</v>
      </c>
      <c r="C11" s="675">
        <v>50000</v>
      </c>
      <c r="D11" s="675">
        <f>+C11</f>
        <v>50000</v>
      </c>
      <c r="E11" s="200" t="s">
        <v>25</v>
      </c>
      <c r="F11" s="200" t="str">
        <f t="shared" si="0"/>
        <v>นางสาวธีรนันท์ จึงสุทธิวงษ์,50000 บาท</v>
      </c>
      <c r="G11" s="229" t="s">
        <v>464</v>
      </c>
      <c r="H11" s="205">
        <v>50000</v>
      </c>
      <c r="I11" s="205" t="str">
        <f t="shared" si="1"/>
        <v>นางสาวธีรนันท์ จึงสุทธิวงษ์,50000 บาท</v>
      </c>
      <c r="J11" s="229" t="s">
        <v>464</v>
      </c>
      <c r="K11" s="205">
        <v>50000</v>
      </c>
      <c r="L11" s="200" t="s">
        <v>28</v>
      </c>
      <c r="M11" s="93" t="str">
        <f>+N11</f>
        <v>ใบสั่งจ้าง 160/2568</v>
      </c>
      <c r="N11" s="208" t="s">
        <v>1969</v>
      </c>
    </row>
    <row r="12" spans="1:14" ht="20.25" x14ac:dyDescent="0.5">
      <c r="A12" s="200"/>
      <c r="B12" s="210" t="s">
        <v>1970</v>
      </c>
      <c r="C12" s="675"/>
      <c r="D12" s="675"/>
      <c r="E12" s="200"/>
      <c r="F12" s="235"/>
      <c r="G12" s="1500"/>
      <c r="H12" s="205"/>
      <c r="I12" s="246"/>
      <c r="J12" s="1500"/>
      <c r="K12" s="205"/>
      <c r="L12" s="200"/>
      <c r="M12" s="58" t="str">
        <f>"ลว. "&amp;N12</f>
        <v>ลว. 16 กย 68</v>
      </c>
      <c r="N12" s="676" t="s">
        <v>1971</v>
      </c>
    </row>
    <row r="13" spans="1:14" s="1331" customFormat="1" ht="20.25" x14ac:dyDescent="0.5">
      <c r="A13" s="217"/>
      <c r="B13" s="218"/>
      <c r="C13" s="678"/>
      <c r="D13" s="678"/>
      <c r="E13" s="217"/>
      <c r="F13" s="240"/>
      <c r="G13" s="1501"/>
      <c r="H13" s="223"/>
      <c r="I13" s="250"/>
      <c r="J13" s="1501"/>
      <c r="K13" s="223"/>
      <c r="L13" s="217"/>
      <c r="M13" s="226"/>
      <c r="N13" s="680"/>
    </row>
    <row r="14" spans="1:14" ht="20.25" x14ac:dyDescent="0.5">
      <c r="A14" s="200">
        <v>3</v>
      </c>
      <c r="B14" s="210" t="s">
        <v>1972</v>
      </c>
      <c r="C14" s="675">
        <v>32000</v>
      </c>
      <c r="D14" s="675">
        <f>+C14</f>
        <v>32000</v>
      </c>
      <c r="E14" s="200" t="s">
        <v>25</v>
      </c>
      <c r="F14" s="200" t="str">
        <f t="shared" si="0"/>
        <v>บริษัท วันแบงคอก 9666 จำกัด,32000 บาท</v>
      </c>
      <c r="G14" s="229" t="s">
        <v>909</v>
      </c>
      <c r="H14" s="205">
        <v>32000</v>
      </c>
      <c r="I14" s="205" t="str">
        <f t="shared" si="1"/>
        <v>บริษัท วันแบงคอก 9666 จำกัด,32000 บาท</v>
      </c>
      <c r="J14" s="229" t="s">
        <v>909</v>
      </c>
      <c r="K14" s="205">
        <v>32000</v>
      </c>
      <c r="L14" s="200" t="s">
        <v>28</v>
      </c>
      <c r="M14" s="93" t="str">
        <f>+N14</f>
        <v>ใบสั่งจ้าง 151/2568</v>
      </c>
      <c r="N14" s="676" t="s">
        <v>1973</v>
      </c>
    </row>
    <row r="15" spans="1:14" ht="20.25" x14ac:dyDescent="0.5">
      <c r="A15" s="200"/>
      <c r="B15" s="229" t="s">
        <v>1974</v>
      </c>
      <c r="C15" s="675"/>
      <c r="D15" s="675"/>
      <c r="E15" s="200"/>
      <c r="F15" s="235"/>
      <c r="G15" s="1500"/>
      <c r="H15" s="205"/>
      <c r="I15" s="246"/>
      <c r="J15" s="1500"/>
      <c r="K15" s="205"/>
      <c r="L15" s="1453"/>
      <c r="M15" s="58" t="str">
        <f>"ลว. "&amp;N15</f>
        <v>ลว. 9 กย 68</v>
      </c>
      <c r="N15" s="676" t="s">
        <v>1975</v>
      </c>
    </row>
    <row r="16" spans="1:14" s="1331" customFormat="1" ht="20.25" x14ac:dyDescent="0.5">
      <c r="A16" s="217"/>
      <c r="B16" s="218"/>
      <c r="C16" s="678"/>
      <c r="D16" s="678"/>
      <c r="E16" s="217"/>
      <c r="F16" s="240"/>
      <c r="G16" s="1501"/>
      <c r="H16" s="223"/>
      <c r="I16" s="250"/>
      <c r="J16" s="1501"/>
      <c r="K16" s="223"/>
      <c r="L16" s="217"/>
      <c r="M16" s="226"/>
      <c r="N16" s="680"/>
    </row>
    <row r="17" spans="1:14" ht="20.25" x14ac:dyDescent="0.5">
      <c r="A17" s="200">
        <v>4</v>
      </c>
      <c r="B17" s="210" t="s">
        <v>1976</v>
      </c>
      <c r="C17" s="675">
        <v>26000</v>
      </c>
      <c r="D17" s="675">
        <f>+C17</f>
        <v>26000</v>
      </c>
      <c r="E17" s="200" t="s">
        <v>25</v>
      </c>
      <c r="F17" s="200" t="str">
        <f t="shared" si="0"/>
        <v>บริษัท สวัสดี สี่ภาค จำกัด,26000 บาท</v>
      </c>
      <c r="G17" s="229" t="s">
        <v>1977</v>
      </c>
      <c r="H17" s="205">
        <v>26000</v>
      </c>
      <c r="I17" s="205" t="str">
        <f t="shared" si="1"/>
        <v>บริษัท สวัสดี สี่ภาค จำกัด,26000 บาท</v>
      </c>
      <c r="J17" s="229" t="s">
        <v>1977</v>
      </c>
      <c r="K17" s="205">
        <v>26000</v>
      </c>
      <c r="L17" s="200" t="s">
        <v>28</v>
      </c>
      <c r="M17" s="93" t="str">
        <f>+N17</f>
        <v>ใบสั่งจ้าง 147/2568</v>
      </c>
      <c r="N17" s="676" t="s">
        <v>1978</v>
      </c>
    </row>
    <row r="18" spans="1:14" ht="20.25" x14ac:dyDescent="0.5">
      <c r="A18" s="200"/>
      <c r="B18" s="210" t="s">
        <v>1979</v>
      </c>
      <c r="C18" s="675"/>
      <c r="D18" s="675"/>
      <c r="E18" s="200"/>
      <c r="F18" s="235"/>
      <c r="G18" s="1500"/>
      <c r="H18" s="205"/>
      <c r="I18" s="246"/>
      <c r="J18" s="1500"/>
      <c r="K18" s="205"/>
      <c r="L18" s="1453"/>
      <c r="M18" s="58" t="str">
        <f>"ลว. "&amp;N18</f>
        <v>ลว. 8 กย 68</v>
      </c>
      <c r="N18" s="676" t="s">
        <v>1980</v>
      </c>
    </row>
    <row r="19" spans="1:14" s="1331" customFormat="1" ht="20.25" x14ac:dyDescent="0.5">
      <c r="A19" s="217"/>
      <c r="B19" s="218" t="s">
        <v>1981</v>
      </c>
      <c r="C19" s="678"/>
      <c r="D19" s="678"/>
      <c r="E19" s="217"/>
      <c r="F19" s="240"/>
      <c r="G19" s="1501"/>
      <c r="H19" s="223"/>
      <c r="I19" s="250"/>
      <c r="J19" s="1501"/>
      <c r="K19" s="223"/>
      <c r="L19" s="217"/>
      <c r="M19" s="226"/>
      <c r="N19" s="680"/>
    </row>
    <row r="20" spans="1:14" ht="20.25" x14ac:dyDescent="0.5">
      <c r="A20" s="200">
        <v>5</v>
      </c>
      <c r="B20" s="1330" t="s">
        <v>1982</v>
      </c>
      <c r="C20" s="1380">
        <v>17500</v>
      </c>
      <c r="D20" s="675">
        <f>+C20</f>
        <v>17500</v>
      </c>
      <c r="E20" s="200" t="s">
        <v>25</v>
      </c>
      <c r="F20" s="200" t="str">
        <f t="shared" si="0"/>
        <v>นายมนู เพ็ชร์กลับ,17500 บาท</v>
      </c>
      <c r="G20" s="229" t="s">
        <v>1983</v>
      </c>
      <c r="H20" s="205">
        <v>17500</v>
      </c>
      <c r="I20" s="205" t="str">
        <f t="shared" si="1"/>
        <v>นายมนู เพ็ชร์กลับ,17500 บาท</v>
      </c>
      <c r="J20" s="229" t="s">
        <v>1983</v>
      </c>
      <c r="K20" s="205">
        <v>17500</v>
      </c>
      <c r="L20" s="200" t="s">
        <v>28</v>
      </c>
      <c r="M20" s="93" t="str">
        <f>+N20</f>
        <v>ใบสั่งจ้าง 170/2568</v>
      </c>
      <c r="N20" s="676" t="s">
        <v>1984</v>
      </c>
    </row>
    <row r="21" spans="1:14" ht="20.25" x14ac:dyDescent="0.5">
      <c r="A21" s="200"/>
      <c r="B21" s="1330" t="s">
        <v>1985</v>
      </c>
      <c r="C21" s="1330"/>
      <c r="D21" s="675"/>
      <c r="E21" s="200"/>
      <c r="F21" s="235"/>
      <c r="G21" s="1500"/>
      <c r="H21" s="205"/>
      <c r="I21" s="246"/>
      <c r="J21" s="1500"/>
      <c r="K21" s="205"/>
      <c r="L21" s="1453"/>
      <c r="M21" s="58" t="str">
        <f>"ลว. "&amp;N21</f>
        <v>ลว. 24 กย 68</v>
      </c>
      <c r="N21" s="676" t="s">
        <v>1986</v>
      </c>
    </row>
    <row r="22" spans="1:14" s="1331" customFormat="1" ht="20.25" x14ac:dyDescent="0.5">
      <c r="A22" s="217"/>
      <c r="B22" s="1360"/>
      <c r="C22" s="1360"/>
      <c r="D22" s="678"/>
      <c r="E22" s="217"/>
      <c r="F22" s="240"/>
      <c r="G22" s="1501"/>
      <c r="H22" s="223"/>
      <c r="I22" s="250"/>
      <c r="J22" s="1501"/>
      <c r="K22" s="223"/>
      <c r="L22" s="217"/>
      <c r="M22" s="226"/>
      <c r="N22" s="680"/>
    </row>
    <row r="23" spans="1:14" ht="20.25" x14ac:dyDescent="0.5">
      <c r="A23" s="200">
        <v>6</v>
      </c>
      <c r="B23" s="210" t="s">
        <v>1987</v>
      </c>
      <c r="C23" s="675">
        <v>100000</v>
      </c>
      <c r="D23" s="675">
        <f>+C23</f>
        <v>100000</v>
      </c>
      <c r="E23" s="200" t="s">
        <v>25</v>
      </c>
      <c r="F23" s="200" t="str">
        <f t="shared" si="0"/>
        <v>นางสาวสุจิพันธ์ พลรบ,100000 บาท</v>
      </c>
      <c r="G23" s="229" t="s">
        <v>1988</v>
      </c>
      <c r="H23" s="205">
        <v>100000</v>
      </c>
      <c r="I23" s="205" t="str">
        <f t="shared" si="1"/>
        <v>นางสาวสุจิพันธ์ พลรบ,100000 บาท</v>
      </c>
      <c r="J23" s="229" t="s">
        <v>1988</v>
      </c>
      <c r="K23" s="205">
        <v>100000</v>
      </c>
      <c r="L23" s="200" t="s">
        <v>28</v>
      </c>
      <c r="M23" s="93" t="str">
        <f>+N23</f>
        <v>ใบสั่งจ้าง 157/2568</v>
      </c>
      <c r="N23" s="676" t="s">
        <v>1989</v>
      </c>
    </row>
    <row r="24" spans="1:14" ht="20.25" x14ac:dyDescent="0.5">
      <c r="A24" s="200"/>
      <c r="B24" s="210" t="s">
        <v>1990</v>
      </c>
      <c r="C24" s="675"/>
      <c r="D24" s="675"/>
      <c r="E24" s="200"/>
      <c r="F24" s="235"/>
      <c r="G24" s="1500"/>
      <c r="H24" s="205"/>
      <c r="I24" s="246"/>
      <c r="J24" s="1500"/>
      <c r="K24" s="205"/>
      <c r="L24" s="200"/>
      <c r="M24" s="58" t="str">
        <f>"ลว. "&amp;N24</f>
        <v>ลว. 15 กย 68</v>
      </c>
      <c r="N24" s="676" t="s">
        <v>1991</v>
      </c>
    </row>
    <row r="25" spans="1:14" s="1331" customFormat="1" ht="20.25" x14ac:dyDescent="0.5">
      <c r="A25" s="217"/>
      <c r="B25" s="218"/>
      <c r="C25" s="678"/>
      <c r="D25" s="678"/>
      <c r="E25" s="217"/>
      <c r="F25" s="240"/>
      <c r="G25" s="1501"/>
      <c r="H25" s="223"/>
      <c r="I25" s="250"/>
      <c r="J25" s="1501"/>
      <c r="K25" s="223"/>
      <c r="L25" s="217"/>
      <c r="M25" s="226"/>
      <c r="N25" s="680"/>
    </row>
    <row r="26" spans="1:14" ht="20.25" x14ac:dyDescent="0.5">
      <c r="A26" s="200">
        <v>7</v>
      </c>
      <c r="B26" s="210" t="s">
        <v>1992</v>
      </c>
      <c r="C26" s="675">
        <v>6000</v>
      </c>
      <c r="D26" s="675">
        <f>+C26</f>
        <v>6000</v>
      </c>
      <c r="E26" s="200" t="s">
        <v>25</v>
      </c>
      <c r="F26" s="200" t="str">
        <f t="shared" si="0"/>
        <v>บริษัท นิว ชลิตา ถ้วยรางวัล จำกัด,6000 บาท</v>
      </c>
      <c r="G26" s="229" t="s">
        <v>1993</v>
      </c>
      <c r="H26" s="205">
        <v>6000</v>
      </c>
      <c r="I26" s="205" t="str">
        <f t="shared" si="1"/>
        <v>บริษัท นิว ชลิตา ถ้วยรางวัล จำกัด,6000 บาท</v>
      </c>
      <c r="J26" s="229" t="s">
        <v>1993</v>
      </c>
      <c r="K26" s="205">
        <v>6000</v>
      </c>
      <c r="L26" s="200" t="s">
        <v>28</v>
      </c>
      <c r="M26" s="309" t="s">
        <v>95</v>
      </c>
      <c r="N26" s="676" t="s">
        <v>1994</v>
      </c>
    </row>
    <row r="27" spans="1:14" ht="20.25" x14ac:dyDescent="0.5">
      <c r="A27" s="200"/>
      <c r="B27" s="210" t="s">
        <v>1995</v>
      </c>
      <c r="C27" s="675"/>
      <c r="D27" s="675"/>
      <c r="E27" s="200"/>
      <c r="F27" s="235"/>
      <c r="G27" s="1500"/>
      <c r="H27" s="205"/>
      <c r="I27" s="246"/>
      <c r="J27" s="1500"/>
      <c r="K27" s="205"/>
      <c r="L27" s="200"/>
      <c r="M27" s="310"/>
      <c r="N27" s="676" t="s">
        <v>1996</v>
      </c>
    </row>
    <row r="28" spans="1:14" s="1331" customFormat="1" ht="20.25" x14ac:dyDescent="0.5">
      <c r="A28" s="217"/>
      <c r="B28" s="218"/>
      <c r="C28" s="678"/>
      <c r="D28" s="678"/>
      <c r="E28" s="217"/>
      <c r="F28" s="240"/>
      <c r="G28" s="1501"/>
      <c r="H28" s="223"/>
      <c r="I28" s="250"/>
      <c r="J28" s="1501"/>
      <c r="K28" s="223"/>
      <c r="L28" s="217"/>
      <c r="M28" s="311"/>
      <c r="N28" s="680"/>
    </row>
    <row r="29" spans="1:14" ht="20.25" x14ac:dyDescent="0.5">
      <c r="A29" s="200">
        <v>8</v>
      </c>
      <c r="B29" s="210" t="s">
        <v>1997</v>
      </c>
      <c r="C29" s="675">
        <v>153000</v>
      </c>
      <c r="D29" s="675">
        <f>+C29</f>
        <v>153000</v>
      </c>
      <c r="E29" s="200" t="s">
        <v>25</v>
      </c>
      <c r="F29" s="200" t="str">
        <f t="shared" si="0"/>
        <v>นางวารินทร์ลดา สร้อยอาภรณ์,153000 บาท</v>
      </c>
      <c r="G29" s="229" t="s">
        <v>590</v>
      </c>
      <c r="H29" s="205">
        <v>153000</v>
      </c>
      <c r="I29" s="205" t="str">
        <f t="shared" si="1"/>
        <v>นางวารินทร์ลดา สร้อยอาภรณ์,153000 บาท</v>
      </c>
      <c r="J29" s="229" t="s">
        <v>590</v>
      </c>
      <c r="K29" s="205">
        <v>153000</v>
      </c>
      <c r="L29" s="200" t="s">
        <v>28</v>
      </c>
      <c r="M29" s="93" t="str">
        <f>+N29</f>
        <v>ใบสั่งจ้าง 159/2568</v>
      </c>
      <c r="N29" s="676" t="s">
        <v>1998</v>
      </c>
    </row>
    <row r="30" spans="1:14" ht="20.25" x14ac:dyDescent="0.5">
      <c r="A30" s="200"/>
      <c r="B30" s="229" t="s">
        <v>1999</v>
      </c>
      <c r="C30" s="675"/>
      <c r="D30" s="675"/>
      <c r="E30" s="200"/>
      <c r="F30" s="235"/>
      <c r="G30" s="1500"/>
      <c r="H30" s="205"/>
      <c r="I30" s="246"/>
      <c r="J30" s="1500"/>
      <c r="K30" s="205"/>
      <c r="L30" s="200"/>
      <c r="M30" s="58" t="str">
        <f>"ลว. "&amp;N30</f>
        <v>ลว. 16 กย 68</v>
      </c>
      <c r="N30" s="676" t="s">
        <v>1971</v>
      </c>
    </row>
    <row r="31" spans="1:14" s="1331" customFormat="1" ht="20.25" x14ac:dyDescent="0.5">
      <c r="A31" s="217"/>
      <c r="B31" s="218"/>
      <c r="C31" s="678"/>
      <c r="D31" s="678"/>
      <c r="E31" s="217"/>
      <c r="F31" s="217"/>
      <c r="G31" s="1501"/>
      <c r="H31" s="223"/>
      <c r="I31" s="223"/>
      <c r="J31" s="1501"/>
      <c r="K31" s="223"/>
      <c r="L31" s="217"/>
      <c r="M31" s="130"/>
      <c r="N31" s="680"/>
    </row>
    <row r="32" spans="1:14" ht="20.25" x14ac:dyDescent="0.5">
      <c r="A32" s="200">
        <v>9</v>
      </c>
      <c r="B32" s="1297" t="s">
        <v>1144</v>
      </c>
      <c r="C32" s="1199">
        <v>80000</v>
      </c>
      <c r="D32" s="675">
        <f>+C32</f>
        <v>80000</v>
      </c>
      <c r="E32" s="200" t="s">
        <v>25</v>
      </c>
      <c r="F32" s="200" t="str">
        <f t="shared" si="0"/>
        <v>นางสาวธีรนันท์ จึงสุทธิวงษ์,80000 บาท</v>
      </c>
      <c r="G32" s="1187" t="s">
        <v>464</v>
      </c>
      <c r="H32" s="1199">
        <v>80000</v>
      </c>
      <c r="I32" s="205" t="str">
        <f t="shared" si="1"/>
        <v>นางสาวธีรนันท์ จึงสุทธิวงษ์,80000 บาท</v>
      </c>
      <c r="J32" s="1187" t="s">
        <v>464</v>
      </c>
      <c r="K32" s="1199">
        <v>80000</v>
      </c>
      <c r="L32" s="200" t="s">
        <v>28</v>
      </c>
      <c r="M32" s="93" t="str">
        <f>+N32</f>
        <v>ใบสั่งจ้าง 162/2568</v>
      </c>
      <c r="N32" s="698" t="s">
        <v>2000</v>
      </c>
    </row>
    <row r="33" spans="1:14" ht="20.25" x14ac:dyDescent="0.5">
      <c r="A33" s="200"/>
      <c r="B33" s="1297"/>
      <c r="C33" s="682"/>
      <c r="D33" s="675"/>
      <c r="E33" s="200"/>
      <c r="F33" s="235"/>
      <c r="G33" s="1187"/>
      <c r="H33" s="1199"/>
      <c r="I33" s="246"/>
      <c r="J33" s="1187"/>
      <c r="K33" s="682"/>
      <c r="L33" s="200"/>
      <c r="M33" s="58" t="str">
        <f>"ลว. "&amp;N33</f>
        <v>ลว. 16 ก.ย. 68</v>
      </c>
      <c r="N33" s="676" t="s">
        <v>2001</v>
      </c>
    </row>
    <row r="34" spans="1:14" s="1331" customFormat="1" ht="20.25" x14ac:dyDescent="0.5">
      <c r="A34" s="217"/>
      <c r="B34" s="700"/>
      <c r="C34" s="701"/>
      <c r="D34" s="678"/>
      <c r="E34" s="217"/>
      <c r="F34" s="240"/>
      <c r="G34" s="699"/>
      <c r="H34" s="701"/>
      <c r="I34" s="250"/>
      <c r="J34" s="699"/>
      <c r="K34" s="701"/>
      <c r="L34" s="217"/>
      <c r="M34" s="226"/>
      <c r="N34" s="680"/>
    </row>
    <row r="35" spans="1:14" ht="20.25" x14ac:dyDescent="0.5">
      <c r="A35" s="200">
        <v>10</v>
      </c>
      <c r="B35" s="1369" t="s">
        <v>2002</v>
      </c>
      <c r="C35" s="682">
        <v>118000</v>
      </c>
      <c r="D35" s="675">
        <f>+C35</f>
        <v>118000</v>
      </c>
      <c r="E35" s="200" t="s">
        <v>25</v>
      </c>
      <c r="F35" s="200" t="str">
        <f t="shared" si="0"/>
        <v>บริษัท ไรเกอร์ บิลดิ้ง จำกัด ,118000 บาท</v>
      </c>
      <c r="G35" s="1187" t="s">
        <v>2003</v>
      </c>
      <c r="H35" s="682">
        <v>118000</v>
      </c>
      <c r="I35" s="205" t="str">
        <f t="shared" si="1"/>
        <v>บริษัท ไรเกอร์ บิลดิ้ง จำกัด ,118000 บาท</v>
      </c>
      <c r="J35" s="1187" t="s">
        <v>2003</v>
      </c>
      <c r="K35" s="682">
        <v>118000</v>
      </c>
      <c r="L35" s="200" t="s">
        <v>28</v>
      </c>
      <c r="M35" s="93" t="str">
        <f>+N35</f>
        <v>ใบสั่งจ้าง 163/2568</v>
      </c>
      <c r="N35" s="676" t="s">
        <v>2004</v>
      </c>
    </row>
    <row r="36" spans="1:14" ht="20.25" x14ac:dyDescent="0.5">
      <c r="A36" s="200"/>
      <c r="B36" s="1187"/>
      <c r="C36" s="1199"/>
      <c r="D36" s="675"/>
      <c r="E36" s="200"/>
      <c r="F36" s="235"/>
      <c r="G36" s="1187"/>
      <c r="H36" s="1199"/>
      <c r="I36" s="246"/>
      <c r="J36" s="1187"/>
      <c r="K36" s="1199"/>
      <c r="L36" s="200"/>
      <c r="M36" s="58" t="str">
        <f>"ลว. "&amp;N36</f>
        <v>ลว. 18 ก.ย. 68</v>
      </c>
      <c r="N36" s="676" t="s">
        <v>2005</v>
      </c>
    </row>
    <row r="37" spans="1:14" s="1331" customFormat="1" ht="20.25" x14ac:dyDescent="0.5">
      <c r="A37" s="217"/>
      <c r="B37" s="218"/>
      <c r="C37" s="678"/>
      <c r="D37" s="678"/>
      <c r="E37" s="217"/>
      <c r="F37" s="240"/>
      <c r="G37" s="1501"/>
      <c r="H37" s="223"/>
      <c r="I37" s="250"/>
      <c r="J37" s="1501"/>
      <c r="K37" s="223"/>
      <c r="L37" s="217"/>
      <c r="M37" s="226"/>
      <c r="N37" s="680"/>
    </row>
    <row r="38" spans="1:14" ht="20.25" x14ac:dyDescent="0.5">
      <c r="A38" s="200">
        <v>11</v>
      </c>
      <c r="B38" s="684" t="s">
        <v>2006</v>
      </c>
      <c r="C38" s="683">
        <v>249960</v>
      </c>
      <c r="D38" s="675">
        <f>+C38</f>
        <v>249960</v>
      </c>
      <c r="E38" s="200" t="s">
        <v>25</v>
      </c>
      <c r="F38" s="200" t="str">
        <f t="shared" si="0"/>
        <v>นางสาวชญาดา ศิริเวชช,249960 บาท</v>
      </c>
      <c r="G38" s="211" t="s">
        <v>1765</v>
      </c>
      <c r="H38" s="683">
        <v>249960</v>
      </c>
      <c r="I38" s="205" t="str">
        <f t="shared" si="1"/>
        <v>นางสาวชญาดา ศิริเวชช,249960 บาท</v>
      </c>
      <c r="J38" s="211" t="s">
        <v>1765</v>
      </c>
      <c r="K38" s="683">
        <v>249960</v>
      </c>
      <c r="L38" s="200" t="s">
        <v>28</v>
      </c>
      <c r="M38" s="93" t="str">
        <f>+N38</f>
        <v>ใบสั่งจ้าง 142/2568</v>
      </c>
      <c r="N38" s="211" t="s">
        <v>2007</v>
      </c>
    </row>
    <row r="39" spans="1:14" ht="20.25" x14ac:dyDescent="0.5">
      <c r="A39" s="200"/>
      <c r="B39" s="1187" t="s">
        <v>2008</v>
      </c>
      <c r="C39" s="675"/>
      <c r="D39" s="675"/>
      <c r="E39" s="200"/>
      <c r="F39" s="235"/>
      <c r="G39" s="1502"/>
      <c r="H39" s="205"/>
      <c r="I39" s="246"/>
      <c r="J39" s="1502"/>
      <c r="K39" s="205"/>
      <c r="L39" s="200"/>
      <c r="M39" s="58" t="str">
        <f>"ลว. "&amp;N39</f>
        <v>ลว. 1 ก.ย. 2568</v>
      </c>
      <c r="N39" s="676" t="s">
        <v>2009</v>
      </c>
    </row>
    <row r="40" spans="1:14" s="1331" customFormat="1" ht="20.25" x14ac:dyDescent="0.5">
      <c r="A40" s="217"/>
      <c r="B40" s="699"/>
      <c r="C40" s="678"/>
      <c r="D40" s="678"/>
      <c r="E40" s="217"/>
      <c r="F40" s="240"/>
      <c r="G40" s="1503"/>
      <c r="H40" s="223"/>
      <c r="I40" s="250"/>
      <c r="J40" s="1503"/>
      <c r="K40" s="223"/>
      <c r="L40" s="217"/>
      <c r="M40" s="226"/>
      <c r="N40" s="227"/>
    </row>
    <row r="41" spans="1:14" ht="20.25" x14ac:dyDescent="0.5">
      <c r="A41" s="200">
        <v>12</v>
      </c>
      <c r="B41" s="684" t="s">
        <v>2010</v>
      </c>
      <c r="C41" s="1199">
        <v>60669</v>
      </c>
      <c r="D41" s="675">
        <f>+C41</f>
        <v>60669</v>
      </c>
      <c r="E41" s="200" t="s">
        <v>25</v>
      </c>
      <c r="F41" s="200" t="str">
        <f t="shared" ref="F41:F70" si="2">+G41&amp;","&amp;H41&amp;" บาท"</f>
        <v xml:space="preserve"> บริษัท ชาโต เดอ อาร์ต จำกัด ,60669 บาท</v>
      </c>
      <c r="G41" s="211" t="s">
        <v>2011</v>
      </c>
      <c r="H41" s="1199">
        <v>60669</v>
      </c>
      <c r="I41" s="205" t="str">
        <f t="shared" ref="I41:I70" si="3">+J41&amp;","&amp;K41&amp;" บาท"</f>
        <v xml:space="preserve"> บริษัท ชาโต เดอ อาร์ต จำกัด ,60669 บาท</v>
      </c>
      <c r="J41" s="211" t="s">
        <v>2011</v>
      </c>
      <c r="K41" s="1199">
        <v>60669</v>
      </c>
      <c r="L41" s="200" t="s">
        <v>28</v>
      </c>
      <c r="M41" s="93" t="str">
        <f>+N41</f>
        <v>ใบสั่งจ้าง 143/2568</v>
      </c>
      <c r="N41" s="211" t="s">
        <v>2012</v>
      </c>
    </row>
    <row r="42" spans="1:14" ht="20.25" x14ac:dyDescent="0.5">
      <c r="A42" s="200"/>
      <c r="B42" s="210" t="s">
        <v>2013</v>
      </c>
      <c r="C42" s="675"/>
      <c r="D42" s="675"/>
      <c r="E42" s="200"/>
      <c r="F42" s="235"/>
      <c r="G42" s="211"/>
      <c r="H42" s="682"/>
      <c r="I42" s="246"/>
      <c r="J42" s="211"/>
      <c r="K42" s="682"/>
      <c r="L42" s="200"/>
      <c r="M42" s="58" t="str">
        <f>"ลว. "&amp;N42</f>
        <v>ลว. 1 ก.ย. 2568</v>
      </c>
      <c r="N42" s="676" t="s">
        <v>2009</v>
      </c>
    </row>
    <row r="43" spans="1:14" s="1331" customFormat="1" ht="20.25" x14ac:dyDescent="0.5">
      <c r="A43" s="217"/>
      <c r="B43" s="218"/>
      <c r="C43" s="678"/>
      <c r="D43" s="678"/>
      <c r="E43" s="217"/>
      <c r="F43" s="240"/>
      <c r="G43" s="248"/>
      <c r="H43" s="1201"/>
      <c r="I43" s="250"/>
      <c r="J43" s="248"/>
      <c r="K43" s="1201"/>
      <c r="L43" s="217"/>
      <c r="M43" s="226"/>
      <c r="N43" s="680"/>
    </row>
    <row r="44" spans="1:14" ht="20.25" x14ac:dyDescent="0.5">
      <c r="A44" s="200">
        <v>13</v>
      </c>
      <c r="B44" s="684" t="s">
        <v>2014</v>
      </c>
      <c r="C44" s="682">
        <v>4000</v>
      </c>
      <c r="D44" s="675">
        <f>+C44</f>
        <v>4000</v>
      </c>
      <c r="E44" s="200" t="s">
        <v>25</v>
      </c>
      <c r="F44" s="200" t="str">
        <f t="shared" si="2"/>
        <v>ร้าน เอ.โอ.ดี ซัพพลาย,4000 บาท</v>
      </c>
      <c r="G44" s="211" t="s">
        <v>324</v>
      </c>
      <c r="H44" s="682">
        <v>4000</v>
      </c>
      <c r="I44" s="205" t="str">
        <f t="shared" si="3"/>
        <v>ร้าน เอ.โอ.ดี ซัพพลาย,4000 บาท</v>
      </c>
      <c r="J44" s="211" t="s">
        <v>324</v>
      </c>
      <c r="K44" s="675">
        <v>4000</v>
      </c>
      <c r="L44" s="200" t="s">
        <v>28</v>
      </c>
      <c r="M44" s="309" t="s">
        <v>95</v>
      </c>
      <c r="N44" s="211" t="s">
        <v>2015</v>
      </c>
    </row>
    <row r="45" spans="1:14" ht="20.25" x14ac:dyDescent="0.5">
      <c r="A45" s="200"/>
      <c r="B45" s="684"/>
      <c r="C45" s="675"/>
      <c r="D45" s="675"/>
      <c r="E45" s="200"/>
      <c r="F45" s="235"/>
      <c r="G45" s="1502"/>
      <c r="H45" s="205"/>
      <c r="I45" s="246"/>
      <c r="J45" s="1502"/>
      <c r="K45" s="205"/>
      <c r="L45" s="200"/>
      <c r="M45" s="310"/>
      <c r="N45" s="676" t="s">
        <v>2016</v>
      </c>
    </row>
    <row r="46" spans="1:14" s="1331" customFormat="1" ht="20.25" x14ac:dyDescent="0.5">
      <c r="A46" s="217"/>
      <c r="B46" s="687"/>
      <c r="C46" s="678"/>
      <c r="D46" s="678"/>
      <c r="E46" s="217"/>
      <c r="F46" s="240"/>
      <c r="G46" s="1503"/>
      <c r="H46" s="223"/>
      <c r="I46" s="250"/>
      <c r="J46" s="1503"/>
      <c r="K46" s="223"/>
      <c r="L46" s="217"/>
      <c r="M46" s="311"/>
      <c r="N46" s="227"/>
    </row>
    <row r="47" spans="1:14" ht="20.25" x14ac:dyDescent="0.5">
      <c r="A47" s="200">
        <v>14</v>
      </c>
      <c r="B47" s="1187" t="s">
        <v>2017</v>
      </c>
      <c r="C47" s="682">
        <v>8050</v>
      </c>
      <c r="D47" s="675">
        <f>+C47</f>
        <v>8050</v>
      </c>
      <c r="E47" s="200" t="s">
        <v>25</v>
      </c>
      <c r="F47" s="200" t="str">
        <f t="shared" si="2"/>
        <v>ส่งใช้เงินยืม,8050 บาท</v>
      </c>
      <c r="G47" s="211" t="s">
        <v>2018</v>
      </c>
      <c r="H47" s="682">
        <v>8050</v>
      </c>
      <c r="I47" s="205" t="str">
        <f t="shared" si="3"/>
        <v>ส่งใช้เงินยืม,8050 บาท</v>
      </c>
      <c r="J47" s="211" t="s">
        <v>2018</v>
      </c>
      <c r="K47" s="682">
        <v>8050</v>
      </c>
      <c r="L47" s="200" t="s">
        <v>28</v>
      </c>
      <c r="M47" s="309" t="s">
        <v>95</v>
      </c>
      <c r="N47" s="211" t="s">
        <v>2019</v>
      </c>
    </row>
    <row r="48" spans="1:14" ht="20.25" x14ac:dyDescent="0.5">
      <c r="A48" s="200"/>
      <c r="B48" s="1187" t="s">
        <v>2020</v>
      </c>
      <c r="C48" s="675"/>
      <c r="D48" s="675"/>
      <c r="E48" s="200"/>
      <c r="F48" s="235" t="str">
        <f t="shared" si="2"/>
        <v>ให้แก่ นายพนม สุขศิริ, บาท</v>
      </c>
      <c r="G48" s="1502" t="s">
        <v>2021</v>
      </c>
      <c r="H48" s="205"/>
      <c r="I48" s="246" t="str">
        <f t="shared" si="3"/>
        <v>ให้แก่ นายพนม สุขศิริ, บาท</v>
      </c>
      <c r="J48" s="1502" t="s">
        <v>2021</v>
      </c>
      <c r="K48" s="205"/>
      <c r="L48" s="200"/>
      <c r="M48" s="310"/>
      <c r="N48" s="676" t="s">
        <v>2022</v>
      </c>
    </row>
    <row r="49" spans="1:14" s="1331" customFormat="1" ht="20.25" x14ac:dyDescent="0.5">
      <c r="A49" s="217"/>
      <c r="B49" s="218"/>
      <c r="C49" s="678"/>
      <c r="D49" s="678"/>
      <c r="E49" s="217"/>
      <c r="F49" s="240"/>
      <c r="G49" s="1503"/>
      <c r="H49" s="223"/>
      <c r="I49" s="250"/>
      <c r="J49" s="1503"/>
      <c r="K49" s="223"/>
      <c r="L49" s="217"/>
      <c r="M49" s="311"/>
      <c r="N49" s="1504"/>
    </row>
    <row r="50" spans="1:14" ht="20.25" x14ac:dyDescent="0.5">
      <c r="A50" s="1453">
        <v>15</v>
      </c>
      <c r="B50" s="684" t="s">
        <v>2023</v>
      </c>
      <c r="C50" s="675">
        <v>17700</v>
      </c>
      <c r="D50" s="675">
        <f>+C50</f>
        <v>17700</v>
      </c>
      <c r="E50" s="200" t="s">
        <v>25</v>
      </c>
      <c r="F50" s="200" t="str">
        <f t="shared" si="2"/>
        <v>ร้านพุทธมณฑลถ้วยรางวัล,17700 บาท</v>
      </c>
      <c r="G50" s="211" t="s">
        <v>784</v>
      </c>
      <c r="H50" s="675">
        <v>17700</v>
      </c>
      <c r="I50" s="205" t="str">
        <f t="shared" si="3"/>
        <v>ร้านพุทธมณฑลถ้วยรางวัล,17700 บาท</v>
      </c>
      <c r="J50" s="211" t="s">
        <v>784</v>
      </c>
      <c r="K50" s="675">
        <v>17700</v>
      </c>
      <c r="L50" s="200" t="s">
        <v>28</v>
      </c>
      <c r="M50" s="93" t="str">
        <f>+N50</f>
        <v>ใบสั่งจ้าง 144/2568</v>
      </c>
      <c r="N50" s="211" t="s">
        <v>2024</v>
      </c>
    </row>
    <row r="51" spans="1:14" ht="20.25" x14ac:dyDescent="0.5">
      <c r="A51" s="1453"/>
      <c r="B51" s="1187"/>
      <c r="C51" s="1505"/>
      <c r="D51" s="675"/>
      <c r="E51" s="200"/>
      <c r="F51" s="235"/>
      <c r="G51" s="1502"/>
      <c r="H51" s="205"/>
      <c r="I51" s="246"/>
      <c r="J51" s="1502"/>
      <c r="K51" s="205"/>
      <c r="L51" s="200"/>
      <c r="M51" s="58" t="str">
        <f>"ลว. "&amp;N51</f>
        <v>ลว. 2 ก.ย. 2568</v>
      </c>
      <c r="N51" s="676" t="s">
        <v>2025</v>
      </c>
    </row>
    <row r="52" spans="1:14" s="1331" customFormat="1" ht="20.25" x14ac:dyDescent="0.5">
      <c r="A52" s="1454"/>
      <c r="B52" s="218"/>
      <c r="C52" s="678"/>
      <c r="D52" s="678"/>
      <c r="E52" s="217"/>
      <c r="F52" s="240"/>
      <c r="G52" s="1503"/>
      <c r="H52" s="223"/>
      <c r="I52" s="250"/>
      <c r="J52" s="1503"/>
      <c r="K52" s="223"/>
      <c r="L52" s="217"/>
      <c r="M52" s="226"/>
      <c r="N52" s="227"/>
    </row>
    <row r="53" spans="1:14" ht="20.25" x14ac:dyDescent="0.5">
      <c r="A53" s="1453">
        <v>16</v>
      </c>
      <c r="B53" s="684" t="s">
        <v>2026</v>
      </c>
      <c r="C53" s="682">
        <v>9900</v>
      </c>
      <c r="D53" s="675">
        <f>+C53</f>
        <v>9900</v>
      </c>
      <c r="E53" s="200" t="s">
        <v>25</v>
      </c>
      <c r="F53" s="200" t="str">
        <f t="shared" si="2"/>
        <v>ร้าน เอ.โอ.ดี ซัพพลาย,9900 บาท</v>
      </c>
      <c r="G53" s="211" t="s">
        <v>324</v>
      </c>
      <c r="H53" s="682">
        <v>9900</v>
      </c>
      <c r="I53" s="205" t="str">
        <f t="shared" si="3"/>
        <v>ร้าน เอ.โอ.ดี ซัพพลาย,9900 บาท</v>
      </c>
      <c r="J53" s="211" t="s">
        <v>324</v>
      </c>
      <c r="K53" s="682">
        <v>9900</v>
      </c>
      <c r="L53" s="200" t="s">
        <v>28</v>
      </c>
      <c r="M53" s="309" t="s">
        <v>95</v>
      </c>
      <c r="N53" s="211" t="s">
        <v>2027</v>
      </c>
    </row>
    <row r="54" spans="1:14" ht="20.25" x14ac:dyDescent="0.5">
      <c r="A54" s="1453"/>
      <c r="B54" s="684"/>
      <c r="C54" s="675"/>
      <c r="D54" s="675"/>
      <c r="E54" s="200"/>
      <c r="F54" s="235"/>
      <c r="G54" s="1502"/>
      <c r="H54" s="205"/>
      <c r="I54" s="246"/>
      <c r="J54" s="1502"/>
      <c r="K54" s="205"/>
      <c r="L54" s="200"/>
      <c r="M54" s="310"/>
      <c r="N54" s="676" t="s">
        <v>2028</v>
      </c>
    </row>
    <row r="55" spans="1:14" s="1331" customFormat="1" ht="20.25" x14ac:dyDescent="0.5">
      <c r="A55" s="1454"/>
      <c r="B55" s="218"/>
      <c r="C55" s="678"/>
      <c r="D55" s="678"/>
      <c r="E55" s="217"/>
      <c r="F55" s="240"/>
      <c r="G55" s="1503"/>
      <c r="H55" s="223"/>
      <c r="I55" s="250"/>
      <c r="J55" s="1503"/>
      <c r="K55" s="223"/>
      <c r="L55" s="217"/>
      <c r="M55" s="311"/>
      <c r="N55" s="227"/>
    </row>
    <row r="56" spans="1:14" ht="20.25" x14ac:dyDescent="0.5">
      <c r="A56" s="1453">
        <v>17</v>
      </c>
      <c r="B56" s="684" t="s">
        <v>2029</v>
      </c>
      <c r="C56" s="682">
        <v>2300</v>
      </c>
      <c r="D56" s="675">
        <f>+C56</f>
        <v>2300</v>
      </c>
      <c r="E56" s="200" t="s">
        <v>25</v>
      </c>
      <c r="F56" s="200" t="str">
        <f t="shared" si="2"/>
        <v>นายธนกร ชัยมงคล,2300 บาท</v>
      </c>
      <c r="G56" s="211" t="s">
        <v>1136</v>
      </c>
      <c r="H56" s="682">
        <v>2300</v>
      </c>
      <c r="I56" s="205" t="str">
        <f t="shared" si="3"/>
        <v>นายธนกร ชัยมงคล,2300 บาท</v>
      </c>
      <c r="J56" s="211" t="s">
        <v>1136</v>
      </c>
      <c r="K56" s="682">
        <v>2300</v>
      </c>
      <c r="L56" s="200" t="s">
        <v>28</v>
      </c>
      <c r="M56" s="309" t="s">
        <v>95</v>
      </c>
      <c r="N56" s="211" t="s">
        <v>2030</v>
      </c>
    </row>
    <row r="57" spans="1:14" ht="20.25" x14ac:dyDescent="0.5">
      <c r="A57" s="1453"/>
      <c r="B57" s="684" t="s">
        <v>2031</v>
      </c>
      <c r="C57" s="675"/>
      <c r="D57" s="675"/>
      <c r="E57" s="200"/>
      <c r="F57" s="235"/>
      <c r="G57" s="1502"/>
      <c r="H57" s="205"/>
      <c r="I57" s="246"/>
      <c r="J57" s="1502"/>
      <c r="K57" s="205"/>
      <c r="L57" s="200"/>
      <c r="M57" s="310"/>
      <c r="N57" s="676" t="s">
        <v>2032</v>
      </c>
    </row>
    <row r="58" spans="1:14" s="1331" customFormat="1" ht="20.25" x14ac:dyDescent="0.5">
      <c r="A58" s="1454"/>
      <c r="B58" s="687"/>
      <c r="C58" s="678"/>
      <c r="D58" s="678"/>
      <c r="E58" s="217"/>
      <c r="F58" s="240"/>
      <c r="G58" s="1503"/>
      <c r="H58" s="223"/>
      <c r="I58" s="250"/>
      <c r="J58" s="1501"/>
      <c r="K58" s="223"/>
      <c r="L58" s="217"/>
      <c r="M58" s="311"/>
      <c r="N58" s="227"/>
    </row>
    <row r="59" spans="1:14" ht="20.25" customHeight="1" x14ac:dyDescent="0.5">
      <c r="A59" s="1453">
        <v>18</v>
      </c>
      <c r="B59" s="229" t="s">
        <v>335</v>
      </c>
      <c r="C59" s="62">
        <v>9095</v>
      </c>
      <c r="D59" s="675">
        <f>+C59</f>
        <v>9095</v>
      </c>
      <c r="E59" s="200" t="s">
        <v>25</v>
      </c>
      <c r="F59" s="200" t="str">
        <f t="shared" si="2"/>
        <v>บริษัท ธนสรณ์วิศวกรรม จำกัด,9095 บาท</v>
      </c>
      <c r="G59" s="229" t="s">
        <v>105</v>
      </c>
      <c r="H59" s="62">
        <v>9095</v>
      </c>
      <c r="I59" s="205" t="str">
        <f t="shared" si="3"/>
        <v>บริษัท ธนสรณ์วิศวกรรม จำกัด,9095 บาท</v>
      </c>
      <c r="J59" s="229" t="s">
        <v>105</v>
      </c>
      <c r="K59" s="62">
        <v>9095</v>
      </c>
      <c r="L59" s="200" t="s">
        <v>28</v>
      </c>
      <c r="M59" s="309" t="s">
        <v>95</v>
      </c>
      <c r="N59" s="691" t="s">
        <v>2033</v>
      </c>
    </row>
    <row r="60" spans="1:14" ht="20.25" x14ac:dyDescent="0.5">
      <c r="A60" s="1453"/>
      <c r="B60" s="1230"/>
      <c r="C60" s="1231"/>
      <c r="D60" s="675"/>
      <c r="E60" s="1236"/>
      <c r="F60" s="235"/>
      <c r="G60" s="1236"/>
      <c r="H60" s="1231"/>
      <c r="I60" s="246"/>
      <c r="J60" s="1236"/>
      <c r="K60" s="1231"/>
      <c r="L60" s="1236"/>
      <c r="M60" s="310"/>
      <c r="N60" s="1301"/>
    </row>
    <row r="61" spans="1:14" s="1331" customFormat="1" ht="20.25" x14ac:dyDescent="0.5">
      <c r="A61" s="1454"/>
      <c r="B61" s="249"/>
      <c r="C61" s="239"/>
      <c r="D61" s="678"/>
      <c r="E61" s="238"/>
      <c r="F61" s="240"/>
      <c r="G61" s="238"/>
      <c r="H61" s="239"/>
      <c r="I61" s="250"/>
      <c r="J61" s="238"/>
      <c r="K61" s="239"/>
      <c r="L61" s="238"/>
      <c r="M61" s="311"/>
      <c r="N61" s="693"/>
    </row>
    <row r="62" spans="1:14" ht="20.25" x14ac:dyDescent="0.5">
      <c r="A62" s="1453">
        <v>19</v>
      </c>
      <c r="B62" s="229" t="s">
        <v>731</v>
      </c>
      <c r="C62" s="62">
        <v>7200</v>
      </c>
      <c r="D62" s="675">
        <f>+C62</f>
        <v>7200</v>
      </c>
      <c r="E62" s="200" t="s">
        <v>25</v>
      </c>
      <c r="F62" s="200" t="str">
        <f t="shared" si="2"/>
        <v>ร้าน เอ.โอ.ดี ซัพพลาย,7200 บาท</v>
      </c>
      <c r="G62" s="229" t="s">
        <v>324</v>
      </c>
      <c r="H62" s="62">
        <v>7200</v>
      </c>
      <c r="I62" s="205" t="str">
        <f t="shared" si="3"/>
        <v>ร้าน เอ.โอ.ดี ซัพพลาย,7200 บาท</v>
      </c>
      <c r="J62" s="229" t="s">
        <v>324</v>
      </c>
      <c r="K62" s="62">
        <v>7200</v>
      </c>
      <c r="L62" s="200" t="s">
        <v>28</v>
      </c>
      <c r="M62" s="309" t="s">
        <v>95</v>
      </c>
      <c r="N62" s="691" t="s">
        <v>2034</v>
      </c>
    </row>
    <row r="63" spans="1:14" ht="20.25" x14ac:dyDescent="0.5">
      <c r="A63" s="1453"/>
      <c r="B63" s="247"/>
      <c r="C63" s="22"/>
      <c r="D63" s="675"/>
      <c r="E63" s="234"/>
      <c r="F63" s="200"/>
      <c r="G63" s="234"/>
      <c r="H63" s="22"/>
      <c r="I63" s="205"/>
      <c r="J63" s="234"/>
      <c r="K63" s="22"/>
      <c r="L63" s="234"/>
      <c r="M63" s="310"/>
      <c r="N63" s="1300"/>
    </row>
    <row r="64" spans="1:14" s="1331" customFormat="1" ht="20.25" x14ac:dyDescent="0.5">
      <c r="A64" s="1454"/>
      <c r="B64" s="1239"/>
      <c r="C64" s="1240"/>
      <c r="D64" s="678"/>
      <c r="E64" s="1245"/>
      <c r="F64" s="217"/>
      <c r="G64" s="1245"/>
      <c r="H64" s="1240"/>
      <c r="I64" s="223"/>
      <c r="J64" s="1245"/>
      <c r="K64" s="1240"/>
      <c r="L64" s="1245"/>
      <c r="M64" s="311"/>
      <c r="N64" s="1325"/>
    </row>
    <row r="65" spans="1:14" ht="20.25" hidden="1" x14ac:dyDescent="0.5">
      <c r="A65" s="1453">
        <v>20</v>
      </c>
      <c r="B65" s="229" t="s">
        <v>285</v>
      </c>
      <c r="C65" s="62">
        <v>2560</v>
      </c>
      <c r="D65" s="675">
        <f>+C65</f>
        <v>2560</v>
      </c>
      <c r="E65" s="200" t="s">
        <v>25</v>
      </c>
      <c r="F65" s="200" t="str">
        <f t="shared" si="2"/>
        <v>นายสมศักดิ์ รอบรู้,2560 บาท</v>
      </c>
      <c r="G65" s="229" t="s">
        <v>283</v>
      </c>
      <c r="H65" s="62">
        <v>2560</v>
      </c>
      <c r="I65" s="205" t="str">
        <f t="shared" si="3"/>
        <v>นายสมศักดิ์ รอบรู้,2560 บาท</v>
      </c>
      <c r="J65" s="229" t="s">
        <v>283</v>
      </c>
      <c r="K65" s="62">
        <v>2560</v>
      </c>
      <c r="L65" s="200" t="s">
        <v>28</v>
      </c>
      <c r="M65" s="309" t="s">
        <v>95</v>
      </c>
      <c r="N65" s="691" t="s">
        <v>286</v>
      </c>
    </row>
    <row r="66" spans="1:14" ht="20.25" hidden="1" x14ac:dyDescent="0.5">
      <c r="A66" s="1453"/>
      <c r="B66" s="229" t="s">
        <v>2035</v>
      </c>
      <c r="C66" s="22"/>
      <c r="D66" s="675"/>
      <c r="E66" s="234"/>
      <c r="F66" s="235"/>
      <c r="G66" s="234"/>
      <c r="H66" s="22"/>
      <c r="I66" s="246"/>
      <c r="J66" s="234"/>
      <c r="K66" s="22"/>
      <c r="L66" s="234"/>
      <c r="M66" s="310"/>
      <c r="N66" s="1300"/>
    </row>
    <row r="67" spans="1:14" s="1331" customFormat="1" ht="20.25" hidden="1" x14ac:dyDescent="0.5">
      <c r="A67" s="1454"/>
      <c r="B67" s="249"/>
      <c r="C67" s="239"/>
      <c r="D67" s="678"/>
      <c r="E67" s="238"/>
      <c r="F67" s="240"/>
      <c r="G67" s="238"/>
      <c r="H67" s="239"/>
      <c r="I67" s="250"/>
      <c r="J67" s="238"/>
      <c r="K67" s="239"/>
      <c r="L67" s="238"/>
      <c r="M67" s="311"/>
      <c r="N67" s="693"/>
    </row>
    <row r="68" spans="1:14" ht="20.25" customHeight="1" x14ac:dyDescent="0.5">
      <c r="A68" s="1453">
        <v>20</v>
      </c>
      <c r="B68" s="229" t="s">
        <v>1084</v>
      </c>
      <c r="C68" s="62">
        <v>749</v>
      </c>
      <c r="D68" s="675">
        <f>+C68</f>
        <v>749</v>
      </c>
      <c r="E68" s="200" t="s">
        <v>25</v>
      </c>
      <c r="F68" s="200" t="str">
        <f t="shared" si="2"/>
        <v>บริษัท ธนสรณ์วิศวกรรม จำกัด,749 บาท</v>
      </c>
      <c r="G68" s="229" t="s">
        <v>105</v>
      </c>
      <c r="H68" s="62">
        <v>749</v>
      </c>
      <c r="I68" s="205" t="str">
        <f t="shared" si="3"/>
        <v>บริษัท ธนสรณ์วิศวกรรม จำกัด,749 บาท</v>
      </c>
      <c r="J68" s="229" t="s">
        <v>105</v>
      </c>
      <c r="K68" s="62">
        <v>749</v>
      </c>
      <c r="L68" s="200" t="s">
        <v>28</v>
      </c>
      <c r="M68" s="309" t="s">
        <v>95</v>
      </c>
      <c r="N68" s="691" t="s">
        <v>2036</v>
      </c>
    </row>
    <row r="69" spans="1:14" s="1331" customFormat="1" ht="20.25" x14ac:dyDescent="0.5">
      <c r="A69" s="1454"/>
      <c r="B69" s="249"/>
      <c r="C69" s="239"/>
      <c r="D69" s="678"/>
      <c r="E69" s="238"/>
      <c r="F69" s="240"/>
      <c r="G69" s="238"/>
      <c r="H69" s="239"/>
      <c r="I69" s="250"/>
      <c r="J69" s="238"/>
      <c r="K69" s="239"/>
      <c r="L69" s="238"/>
      <c r="M69" s="311"/>
      <c r="N69" s="693"/>
    </row>
    <row r="70" spans="1:14" ht="20.25" x14ac:dyDescent="0.5">
      <c r="A70" s="1453">
        <v>21</v>
      </c>
      <c r="B70" s="229" t="s">
        <v>1084</v>
      </c>
      <c r="C70" s="62">
        <v>8988</v>
      </c>
      <c r="D70" s="675">
        <f>+C70</f>
        <v>8988</v>
      </c>
      <c r="E70" s="200" t="s">
        <v>25</v>
      </c>
      <c r="F70" s="200" t="str">
        <f t="shared" si="2"/>
        <v>บริษัท ธนสรณ์วิศวกรรม จำกัด,8988 บาท</v>
      </c>
      <c r="G70" s="229" t="s">
        <v>105</v>
      </c>
      <c r="H70" s="62">
        <v>8988</v>
      </c>
      <c r="I70" s="205" t="str">
        <f t="shared" si="3"/>
        <v>บริษัท ธนสรณ์วิศวกรรม จำกัด,8988 บาท</v>
      </c>
      <c r="J70" s="229" t="s">
        <v>105</v>
      </c>
      <c r="K70" s="62">
        <v>8988</v>
      </c>
      <c r="L70" s="200" t="s">
        <v>28</v>
      </c>
      <c r="M70" s="309" t="s">
        <v>95</v>
      </c>
      <c r="N70" s="691" t="s">
        <v>2037</v>
      </c>
    </row>
    <row r="71" spans="1:14" ht="20.25" x14ac:dyDescent="0.5">
      <c r="A71" s="1453"/>
      <c r="B71" s="247"/>
      <c r="C71" s="22"/>
      <c r="D71" s="675"/>
      <c r="E71" s="234"/>
      <c r="F71" s="235"/>
      <c r="G71" s="234"/>
      <c r="H71" s="22"/>
      <c r="I71" s="246"/>
      <c r="J71" s="234"/>
      <c r="K71" s="22"/>
      <c r="L71" s="234"/>
      <c r="M71" s="310"/>
      <c r="N71" s="1300"/>
    </row>
    <row r="72" spans="1:14" s="1331" customFormat="1" ht="20.25" x14ac:dyDescent="0.5">
      <c r="A72" s="1454"/>
      <c r="B72" s="249"/>
      <c r="C72" s="239"/>
      <c r="D72" s="678"/>
      <c r="E72" s="238"/>
      <c r="F72" s="240"/>
      <c r="G72" s="238"/>
      <c r="H72" s="239"/>
      <c r="I72" s="250"/>
      <c r="J72" s="238"/>
      <c r="K72" s="239"/>
      <c r="L72" s="238"/>
      <c r="M72" s="311"/>
      <c r="N72" s="693"/>
    </row>
    <row r="73" spans="1:14" ht="20.25" x14ac:dyDescent="0.5">
      <c r="A73" s="1453">
        <v>22</v>
      </c>
      <c r="B73" s="229" t="s">
        <v>1084</v>
      </c>
      <c r="C73" s="62">
        <v>38199</v>
      </c>
      <c r="D73" s="675">
        <f>+C73</f>
        <v>38199</v>
      </c>
      <c r="E73" s="200" t="s">
        <v>25</v>
      </c>
      <c r="F73" s="200" t="str">
        <f t="shared" ref="F73:F82" si="4">+G73&amp;","&amp;H73&amp;" บาท"</f>
        <v>บริษัท ธนสรณ์วิศวกรรม จำกัด,38199 บาท</v>
      </c>
      <c r="G73" s="229" t="s">
        <v>105</v>
      </c>
      <c r="H73" s="62">
        <v>38199</v>
      </c>
      <c r="I73" s="205" t="str">
        <f t="shared" ref="I73:I82" si="5">+J73&amp;","&amp;K73&amp;" บาท"</f>
        <v>บริษัท ธนสรณ์วิศวกรรม จำกัด,38199 บาท</v>
      </c>
      <c r="J73" s="229" t="s">
        <v>105</v>
      </c>
      <c r="K73" s="62">
        <v>38199</v>
      </c>
      <c r="L73" s="200" t="s">
        <v>28</v>
      </c>
      <c r="M73" s="309" t="s">
        <v>95</v>
      </c>
      <c r="N73" s="691" t="s">
        <v>2038</v>
      </c>
    </row>
    <row r="74" spans="1:14" ht="20.25" x14ac:dyDescent="0.5">
      <c r="A74" s="1453"/>
      <c r="B74" s="247"/>
      <c r="C74" s="22"/>
      <c r="D74" s="675"/>
      <c r="E74" s="234"/>
      <c r="F74" s="235"/>
      <c r="G74" s="234"/>
      <c r="H74" s="22"/>
      <c r="I74" s="246"/>
      <c r="J74" s="234"/>
      <c r="K74" s="22"/>
      <c r="L74" s="234"/>
      <c r="M74" s="310"/>
      <c r="N74" s="1300"/>
    </row>
    <row r="75" spans="1:14" s="1331" customFormat="1" ht="20.25" x14ac:dyDescent="0.5">
      <c r="A75" s="1454"/>
      <c r="B75" s="249"/>
      <c r="C75" s="239"/>
      <c r="D75" s="678"/>
      <c r="E75" s="238"/>
      <c r="F75" s="240"/>
      <c r="G75" s="238"/>
      <c r="H75" s="239"/>
      <c r="I75" s="250"/>
      <c r="J75" s="238"/>
      <c r="K75" s="239"/>
      <c r="L75" s="238"/>
      <c r="M75" s="311"/>
      <c r="N75" s="693"/>
    </row>
    <row r="76" spans="1:14" ht="20.25" x14ac:dyDescent="0.5">
      <c r="A76" s="1453">
        <v>23</v>
      </c>
      <c r="B76" s="229" t="s">
        <v>335</v>
      </c>
      <c r="C76" s="62">
        <v>51788</v>
      </c>
      <c r="D76" s="675">
        <f>+C76</f>
        <v>51788</v>
      </c>
      <c r="E76" s="200" t="s">
        <v>25</v>
      </c>
      <c r="F76" s="200" t="str">
        <f t="shared" si="4"/>
        <v>บริษัท ธนสรณ์วิศวกรรม จำกัด,51788 บาท</v>
      </c>
      <c r="G76" s="229" t="s">
        <v>105</v>
      </c>
      <c r="H76" s="62">
        <v>51788</v>
      </c>
      <c r="I76" s="205" t="str">
        <f t="shared" si="5"/>
        <v>บริษัท ธนสรณ์วิศวกรรม จำกัด,51788 บาท</v>
      </c>
      <c r="J76" s="229" t="s">
        <v>105</v>
      </c>
      <c r="K76" s="62">
        <v>51788</v>
      </c>
      <c r="L76" s="200" t="s">
        <v>28</v>
      </c>
      <c r="M76" s="309" t="s">
        <v>95</v>
      </c>
      <c r="N76" s="691" t="s">
        <v>2039</v>
      </c>
    </row>
    <row r="77" spans="1:14" ht="20.25" x14ac:dyDescent="0.5">
      <c r="A77" s="1453"/>
      <c r="B77" s="247"/>
      <c r="C77" s="22"/>
      <c r="D77" s="675"/>
      <c r="E77" s="234"/>
      <c r="F77" s="235"/>
      <c r="G77" s="234"/>
      <c r="H77" s="22"/>
      <c r="I77" s="246"/>
      <c r="J77" s="234"/>
      <c r="K77" s="22"/>
      <c r="L77" s="234"/>
      <c r="M77" s="310"/>
      <c r="N77" s="1300"/>
    </row>
    <row r="78" spans="1:14" s="1331" customFormat="1" ht="20.25" x14ac:dyDescent="0.5">
      <c r="A78" s="1454"/>
      <c r="B78" s="249"/>
      <c r="C78" s="239"/>
      <c r="D78" s="678"/>
      <c r="E78" s="238"/>
      <c r="F78" s="240"/>
      <c r="G78" s="238"/>
      <c r="H78" s="239"/>
      <c r="I78" s="250"/>
      <c r="J78" s="238"/>
      <c r="K78" s="239"/>
      <c r="L78" s="238"/>
      <c r="M78" s="311"/>
      <c r="N78" s="693"/>
    </row>
    <row r="79" spans="1:14" ht="20.25" x14ac:dyDescent="0.5">
      <c r="A79" s="1453">
        <v>24</v>
      </c>
      <c r="B79" s="229" t="s">
        <v>1084</v>
      </c>
      <c r="C79" s="62">
        <v>20972</v>
      </c>
      <c r="D79" s="675">
        <f>+C79</f>
        <v>20972</v>
      </c>
      <c r="E79" s="200" t="s">
        <v>25</v>
      </c>
      <c r="F79" s="200" t="str">
        <f t="shared" si="4"/>
        <v>บริษัท ธนสรณ์วิศวกรรม จำกัด,20972 บาท</v>
      </c>
      <c r="G79" s="229" t="s">
        <v>105</v>
      </c>
      <c r="H79" s="62">
        <v>20972</v>
      </c>
      <c r="I79" s="205" t="str">
        <f t="shared" si="5"/>
        <v>บริษัท ธนสรณ์วิศวกรรม จำกัด,20972 บาท</v>
      </c>
      <c r="J79" s="229" t="s">
        <v>105</v>
      </c>
      <c r="K79" s="62">
        <v>20972</v>
      </c>
      <c r="L79" s="200" t="s">
        <v>28</v>
      </c>
      <c r="M79" s="309" t="s">
        <v>95</v>
      </c>
      <c r="N79" s="691" t="s">
        <v>2040</v>
      </c>
    </row>
    <row r="80" spans="1:14" ht="20.25" x14ac:dyDescent="0.5">
      <c r="A80" s="1453"/>
      <c r="B80" s="247"/>
      <c r="C80" s="22"/>
      <c r="D80" s="675"/>
      <c r="E80" s="234"/>
      <c r="F80" s="235"/>
      <c r="G80" s="234"/>
      <c r="H80" s="22"/>
      <c r="I80" s="246"/>
      <c r="J80" s="234"/>
      <c r="K80" s="22"/>
      <c r="L80" s="234"/>
      <c r="M80" s="310"/>
      <c r="N80" s="1300"/>
    </row>
    <row r="81" spans="1:14" s="1331" customFormat="1" ht="20.25" x14ac:dyDescent="0.5">
      <c r="A81" s="1454"/>
      <c r="B81" s="249"/>
      <c r="C81" s="239"/>
      <c r="D81" s="678"/>
      <c r="E81" s="238"/>
      <c r="F81" s="240"/>
      <c r="G81" s="238"/>
      <c r="H81" s="239"/>
      <c r="I81" s="250"/>
      <c r="J81" s="238"/>
      <c r="K81" s="239"/>
      <c r="L81" s="238"/>
      <c r="M81" s="311"/>
      <c r="N81" s="693"/>
    </row>
    <row r="82" spans="1:14" ht="20.25" x14ac:dyDescent="0.5">
      <c r="A82" s="1453">
        <v>25</v>
      </c>
      <c r="B82" s="229" t="s">
        <v>1084</v>
      </c>
      <c r="C82" s="62">
        <v>10486</v>
      </c>
      <c r="D82" s="675">
        <f t="shared" ref="D82:D145" si="6">+C82</f>
        <v>10486</v>
      </c>
      <c r="E82" s="200" t="s">
        <v>25</v>
      </c>
      <c r="F82" s="200" t="str">
        <f t="shared" si="4"/>
        <v>บริษัท ธนสรณ์วิศวกรรม จำกัด,10486 บาท</v>
      </c>
      <c r="G82" s="229" t="s">
        <v>105</v>
      </c>
      <c r="H82" s="62">
        <v>10486</v>
      </c>
      <c r="I82" s="205" t="str">
        <f t="shared" si="5"/>
        <v>บริษัท ธนสรณ์วิศวกรรม จำกัด,10486 บาท</v>
      </c>
      <c r="J82" s="229" t="s">
        <v>105</v>
      </c>
      <c r="K82" s="62">
        <v>10486</v>
      </c>
      <c r="L82" s="200" t="s">
        <v>28</v>
      </c>
      <c r="M82" s="309" t="s">
        <v>95</v>
      </c>
      <c r="N82" s="691" t="s">
        <v>2041</v>
      </c>
    </row>
    <row r="83" spans="1:14" ht="20.25" x14ac:dyDescent="0.5">
      <c r="A83" s="1453"/>
      <c r="B83" s="247"/>
      <c r="C83" s="22"/>
      <c r="D83" s="675"/>
      <c r="E83" s="234"/>
      <c r="F83" s="235"/>
      <c r="G83" s="234"/>
      <c r="H83" s="22"/>
      <c r="I83" s="246"/>
      <c r="J83" s="234"/>
      <c r="K83" s="22"/>
      <c r="L83" s="234"/>
      <c r="M83" s="310"/>
      <c r="N83" s="1300"/>
    </row>
    <row r="84" spans="1:14" s="1331" customFormat="1" ht="20.25" x14ac:dyDescent="0.5">
      <c r="A84" s="1454"/>
      <c r="B84" s="1239"/>
      <c r="C84" s="1240"/>
      <c r="D84" s="678"/>
      <c r="E84" s="1245"/>
      <c r="F84" s="240"/>
      <c r="G84" s="1245"/>
      <c r="H84" s="1240"/>
      <c r="I84" s="250"/>
      <c r="J84" s="1245"/>
      <c r="K84" s="1240"/>
      <c r="L84" s="1245"/>
      <c r="M84" s="311"/>
      <c r="N84" s="1325"/>
    </row>
    <row r="85" spans="1:14" ht="20.25" x14ac:dyDescent="0.5">
      <c r="A85" s="1453">
        <v>26</v>
      </c>
      <c r="B85" s="229" t="s">
        <v>2042</v>
      </c>
      <c r="C85" s="62">
        <v>3500</v>
      </c>
      <c r="D85" s="675">
        <f t="shared" si="6"/>
        <v>3500</v>
      </c>
      <c r="E85" s="200" t="s">
        <v>25</v>
      </c>
      <c r="F85" s="200" t="str">
        <f t="shared" ref="F85:F145" si="7">+G85&amp;","&amp;H85&amp;" บาท"</f>
        <v>ร้าน เอ.โอ.ดี ซัพพลาย,3500 บาท</v>
      </c>
      <c r="G85" s="229" t="s">
        <v>324</v>
      </c>
      <c r="H85" s="62">
        <v>3500</v>
      </c>
      <c r="I85" s="205" t="str">
        <f t="shared" ref="I85:I145" si="8">+J85&amp;","&amp;K85&amp;" บาท"</f>
        <v>ร้าน เอ.โอ.ดี ซัพพลาย,3500 บาท</v>
      </c>
      <c r="J85" s="229" t="s">
        <v>324</v>
      </c>
      <c r="K85" s="62">
        <v>3500</v>
      </c>
      <c r="L85" s="200" t="s">
        <v>28</v>
      </c>
      <c r="M85" s="309" t="s">
        <v>95</v>
      </c>
      <c r="N85" s="691" t="s">
        <v>2043</v>
      </c>
    </row>
    <row r="86" spans="1:14" ht="20.25" x14ac:dyDescent="0.5">
      <c r="A86" s="1453"/>
      <c r="B86" s="1230"/>
      <c r="C86" s="1231"/>
      <c r="D86" s="675"/>
      <c r="E86" s="1236"/>
      <c r="F86" s="235"/>
      <c r="G86" s="1236"/>
      <c r="H86" s="1231"/>
      <c r="I86" s="246"/>
      <c r="J86" s="1236"/>
      <c r="K86" s="1231"/>
      <c r="L86" s="1236"/>
      <c r="M86" s="310"/>
      <c r="N86" s="1301"/>
    </row>
    <row r="87" spans="1:14" s="1331" customFormat="1" ht="20.25" x14ac:dyDescent="0.5">
      <c r="A87" s="1454"/>
      <c r="B87" s="1239"/>
      <c r="C87" s="1240"/>
      <c r="D87" s="678"/>
      <c r="E87" s="1245"/>
      <c r="F87" s="240"/>
      <c r="G87" s="1245"/>
      <c r="H87" s="1240"/>
      <c r="I87" s="250"/>
      <c r="J87" s="1245"/>
      <c r="K87" s="1240"/>
      <c r="L87" s="1245"/>
      <c r="M87" s="311"/>
      <c r="N87" s="1325"/>
    </row>
    <row r="88" spans="1:14" ht="20.25" x14ac:dyDescent="0.5">
      <c r="A88" s="1453">
        <v>27</v>
      </c>
      <c r="B88" s="229" t="s">
        <v>1084</v>
      </c>
      <c r="C88" s="62">
        <v>9737</v>
      </c>
      <c r="D88" s="675">
        <f t="shared" si="6"/>
        <v>9737</v>
      </c>
      <c r="E88" s="200" t="s">
        <v>25</v>
      </c>
      <c r="F88" s="200" t="str">
        <f t="shared" si="7"/>
        <v>บริษัท ธนสรณ์วิศวกรรม จำกัด,9737 บาท</v>
      </c>
      <c r="G88" s="229" t="s">
        <v>105</v>
      </c>
      <c r="H88" s="62">
        <v>9737</v>
      </c>
      <c r="I88" s="205" t="str">
        <f t="shared" si="8"/>
        <v>บริษัท ธนสรณ์วิศวกรรม จำกัด,9737 บาท</v>
      </c>
      <c r="J88" s="229" t="s">
        <v>105</v>
      </c>
      <c r="K88" s="62">
        <v>9737</v>
      </c>
      <c r="L88" s="200" t="s">
        <v>28</v>
      </c>
      <c r="M88" s="309" t="s">
        <v>95</v>
      </c>
      <c r="N88" s="691" t="s">
        <v>2044</v>
      </c>
    </row>
    <row r="89" spans="1:14" ht="20.25" x14ac:dyDescent="0.5">
      <c r="A89" s="1453"/>
      <c r="B89" s="1230"/>
      <c r="C89" s="1231"/>
      <c r="D89" s="675"/>
      <c r="E89" s="1236"/>
      <c r="F89" s="235"/>
      <c r="G89" s="1236"/>
      <c r="H89" s="1231"/>
      <c r="I89" s="246"/>
      <c r="J89" s="1236"/>
      <c r="K89" s="1231"/>
      <c r="L89" s="1236"/>
      <c r="M89" s="310"/>
      <c r="N89" s="1301"/>
    </row>
    <row r="90" spans="1:14" s="1331" customFormat="1" ht="20.25" x14ac:dyDescent="0.5">
      <c r="A90" s="1454"/>
      <c r="B90" s="1239"/>
      <c r="C90" s="1240"/>
      <c r="D90" s="678"/>
      <c r="E90" s="1245"/>
      <c r="F90" s="240"/>
      <c r="G90" s="1245"/>
      <c r="H90" s="1240"/>
      <c r="I90" s="250"/>
      <c r="J90" s="1245"/>
      <c r="K90" s="1240"/>
      <c r="L90" s="1245"/>
      <c r="M90" s="311"/>
      <c r="N90" s="1325"/>
    </row>
    <row r="91" spans="1:14" ht="20.25" x14ac:dyDescent="0.5">
      <c r="A91" s="1453">
        <v>28</v>
      </c>
      <c r="B91" s="229" t="s">
        <v>1084</v>
      </c>
      <c r="C91" s="62">
        <v>2247</v>
      </c>
      <c r="D91" s="675">
        <f t="shared" si="6"/>
        <v>2247</v>
      </c>
      <c r="E91" s="200" t="s">
        <v>25</v>
      </c>
      <c r="F91" s="235" t="str">
        <f t="shared" si="7"/>
        <v>บริษัท ธนสรณ์วิศวกรรม จำกัด,2247 บาท</v>
      </c>
      <c r="G91" s="229" t="s">
        <v>105</v>
      </c>
      <c r="H91" s="62">
        <v>2247</v>
      </c>
      <c r="I91" s="246" t="str">
        <f t="shared" si="8"/>
        <v>บริษัท ธนสรณ์วิศวกรรม จำกัด,2247 บาท</v>
      </c>
      <c r="J91" s="229" t="s">
        <v>105</v>
      </c>
      <c r="K91" s="62">
        <v>2247</v>
      </c>
      <c r="L91" s="200" t="s">
        <v>28</v>
      </c>
      <c r="M91" s="309" t="s">
        <v>95</v>
      </c>
      <c r="N91" s="691" t="s">
        <v>2045</v>
      </c>
    </row>
    <row r="92" spans="1:14" ht="20.25" x14ac:dyDescent="0.5">
      <c r="A92" s="1453"/>
      <c r="B92" s="1230"/>
      <c r="C92" s="1231"/>
      <c r="D92" s="675"/>
      <c r="E92" s="1236"/>
      <c r="F92" s="200"/>
      <c r="G92" s="1236"/>
      <c r="H92" s="1231"/>
      <c r="I92" s="205"/>
      <c r="J92" s="1236"/>
      <c r="K92" s="1231"/>
      <c r="L92" s="1236"/>
      <c r="M92" s="310"/>
      <c r="N92" s="1301"/>
    </row>
    <row r="93" spans="1:14" s="1331" customFormat="1" ht="20.25" x14ac:dyDescent="0.5">
      <c r="A93" s="1454"/>
      <c r="B93" s="1239"/>
      <c r="C93" s="1240"/>
      <c r="D93" s="678"/>
      <c r="E93" s="1245"/>
      <c r="F93" s="217"/>
      <c r="G93" s="1245"/>
      <c r="H93" s="1240"/>
      <c r="I93" s="223"/>
      <c r="J93" s="1245"/>
      <c r="K93" s="1240"/>
      <c r="L93" s="1245"/>
      <c r="M93" s="311"/>
      <c r="N93" s="1325"/>
    </row>
    <row r="94" spans="1:14" ht="20.25" x14ac:dyDescent="0.5">
      <c r="A94" s="1453">
        <v>29</v>
      </c>
      <c r="B94" s="229" t="s">
        <v>1957</v>
      </c>
      <c r="C94" s="62">
        <v>13910</v>
      </c>
      <c r="D94" s="675">
        <f t="shared" si="6"/>
        <v>13910</v>
      </c>
      <c r="E94" s="200" t="s">
        <v>25</v>
      </c>
      <c r="F94" s="235" t="str">
        <f t="shared" si="7"/>
        <v>บริษัท ธนสรณ์วิศวกรรม จำกัด,13910 บาท</v>
      </c>
      <c r="G94" s="229" t="s">
        <v>105</v>
      </c>
      <c r="H94" s="62">
        <v>13910</v>
      </c>
      <c r="I94" s="246" t="str">
        <f t="shared" si="8"/>
        <v>บริษัท ธนสรณ์วิศวกรรม จำกัด,13910 บาท</v>
      </c>
      <c r="J94" s="229" t="s">
        <v>105</v>
      </c>
      <c r="K94" s="62">
        <v>13910</v>
      </c>
      <c r="L94" s="200" t="s">
        <v>28</v>
      </c>
      <c r="M94" s="309" t="s">
        <v>95</v>
      </c>
      <c r="N94" s="691" t="s">
        <v>2046</v>
      </c>
    </row>
    <row r="95" spans="1:14" ht="20.25" x14ac:dyDescent="0.5">
      <c r="A95" s="1453"/>
      <c r="B95" s="1230"/>
      <c r="C95" s="1231"/>
      <c r="D95" s="675"/>
      <c r="E95" s="1236"/>
      <c r="F95" s="200"/>
      <c r="G95" s="1236"/>
      <c r="H95" s="1231"/>
      <c r="I95" s="205"/>
      <c r="J95" s="1236"/>
      <c r="K95" s="1231"/>
      <c r="L95" s="1236"/>
      <c r="M95" s="310"/>
      <c r="N95" s="1301"/>
    </row>
    <row r="96" spans="1:14" s="1331" customFormat="1" ht="20.25" x14ac:dyDescent="0.5">
      <c r="A96" s="1454"/>
      <c r="B96" s="1239"/>
      <c r="C96" s="1240"/>
      <c r="D96" s="678"/>
      <c r="E96" s="1245"/>
      <c r="F96" s="217"/>
      <c r="G96" s="1245"/>
      <c r="H96" s="1240"/>
      <c r="I96" s="223"/>
      <c r="J96" s="1245"/>
      <c r="K96" s="1240"/>
      <c r="L96" s="1245"/>
      <c r="M96" s="311"/>
      <c r="N96" s="1325"/>
    </row>
    <row r="97" spans="1:14" ht="20.25" x14ac:dyDescent="0.5">
      <c r="A97" s="1453">
        <v>30</v>
      </c>
      <c r="B97" s="229" t="s">
        <v>2047</v>
      </c>
      <c r="C97" s="62">
        <v>1820</v>
      </c>
      <c r="D97" s="675">
        <f t="shared" si="6"/>
        <v>1820</v>
      </c>
      <c r="E97" s="200" t="s">
        <v>25</v>
      </c>
      <c r="F97" s="200" t="str">
        <f t="shared" si="7"/>
        <v>นายสมศักดิ์ รอบรู้,1820 บาท</v>
      </c>
      <c r="G97" s="229" t="s">
        <v>283</v>
      </c>
      <c r="H97" s="62">
        <v>1820</v>
      </c>
      <c r="I97" s="246" t="str">
        <f t="shared" si="8"/>
        <v>นายสมศักดิ์ รอบรู้,1820 บาท</v>
      </c>
      <c r="J97" s="229" t="s">
        <v>283</v>
      </c>
      <c r="K97" s="62">
        <v>1820</v>
      </c>
      <c r="L97" s="200" t="s">
        <v>28</v>
      </c>
      <c r="M97" s="309" t="s">
        <v>95</v>
      </c>
      <c r="N97" s="691" t="s">
        <v>284</v>
      </c>
    </row>
    <row r="98" spans="1:14" ht="20.25" x14ac:dyDescent="0.5">
      <c r="A98" s="1453"/>
      <c r="B98" s="229" t="s">
        <v>322</v>
      </c>
      <c r="C98" s="1231"/>
      <c r="D98" s="675"/>
      <c r="E98" s="1236"/>
      <c r="F98" s="200"/>
      <c r="G98" s="1236"/>
      <c r="H98" s="1231"/>
      <c r="I98" s="205"/>
      <c r="J98" s="1236"/>
      <c r="K98" s="1231"/>
      <c r="L98" s="1236"/>
      <c r="M98" s="310"/>
      <c r="N98" s="1301"/>
    </row>
    <row r="99" spans="1:14" s="1331" customFormat="1" ht="20.25" x14ac:dyDescent="0.5">
      <c r="A99" s="1454"/>
      <c r="B99" s="1239"/>
      <c r="C99" s="1240"/>
      <c r="D99" s="678"/>
      <c r="E99" s="1245"/>
      <c r="F99" s="217"/>
      <c r="G99" s="1245"/>
      <c r="H99" s="1240"/>
      <c r="I99" s="223"/>
      <c r="J99" s="1245"/>
      <c r="K99" s="1240"/>
      <c r="L99" s="1245"/>
      <c r="M99" s="311"/>
      <c r="N99" s="1325"/>
    </row>
    <row r="100" spans="1:14" ht="20.25" customHeight="1" x14ac:dyDescent="0.5">
      <c r="A100" s="1453">
        <v>31</v>
      </c>
      <c r="B100" s="229" t="s">
        <v>285</v>
      </c>
      <c r="C100" s="62">
        <v>2530</v>
      </c>
      <c r="D100" s="675">
        <f t="shared" si="6"/>
        <v>2530</v>
      </c>
      <c r="E100" s="200" t="s">
        <v>25</v>
      </c>
      <c r="F100" s="200" t="str">
        <f t="shared" si="7"/>
        <v>นายสมศักดิ์ รอบรู้,2530 บาท</v>
      </c>
      <c r="G100" s="229" t="s">
        <v>283</v>
      </c>
      <c r="H100" s="62">
        <v>2530</v>
      </c>
      <c r="I100" s="246" t="str">
        <f t="shared" si="8"/>
        <v>นายสมศักดิ์ รอบรู้,2530 บาท</v>
      </c>
      <c r="J100" s="229" t="s">
        <v>283</v>
      </c>
      <c r="K100" s="62">
        <v>2530</v>
      </c>
      <c r="L100" s="200" t="s">
        <v>28</v>
      </c>
      <c r="M100" s="309" t="s">
        <v>95</v>
      </c>
      <c r="N100" s="691" t="s">
        <v>286</v>
      </c>
    </row>
    <row r="101" spans="1:14" ht="20.25" customHeight="1" x14ac:dyDescent="0.5">
      <c r="A101" s="1453"/>
      <c r="B101" s="229" t="s">
        <v>2048</v>
      </c>
      <c r="C101" s="22"/>
      <c r="D101" s="675"/>
      <c r="E101" s="234"/>
      <c r="F101" s="200"/>
      <c r="G101" s="234"/>
      <c r="H101" s="22"/>
      <c r="I101" s="205"/>
      <c r="J101" s="234"/>
      <c r="K101" s="22"/>
      <c r="L101" s="234"/>
      <c r="M101" s="310"/>
      <c r="N101" s="1300"/>
    </row>
    <row r="102" spans="1:14" s="1331" customFormat="1" ht="20.25" x14ac:dyDescent="0.5">
      <c r="A102" s="1454"/>
      <c r="B102" s="249"/>
      <c r="C102" s="239"/>
      <c r="D102" s="678"/>
      <c r="E102" s="238"/>
      <c r="F102" s="217"/>
      <c r="G102" s="238"/>
      <c r="H102" s="239"/>
      <c r="I102" s="223"/>
      <c r="J102" s="238"/>
      <c r="K102" s="239"/>
      <c r="L102" s="238"/>
      <c r="M102" s="311"/>
      <c r="N102" s="693"/>
    </row>
    <row r="103" spans="1:14" ht="20.25" x14ac:dyDescent="0.5">
      <c r="A103" s="1453">
        <v>32</v>
      </c>
      <c r="B103" s="229" t="s">
        <v>335</v>
      </c>
      <c r="C103" s="62">
        <v>4066</v>
      </c>
      <c r="D103" s="675">
        <f t="shared" si="6"/>
        <v>4066</v>
      </c>
      <c r="E103" s="200" t="s">
        <v>25</v>
      </c>
      <c r="F103" s="200" t="str">
        <f t="shared" si="7"/>
        <v>บริษัท ธนสรณ์วิศวกรรม จำกัด,4066 บาท</v>
      </c>
      <c r="G103" s="229" t="s">
        <v>105</v>
      </c>
      <c r="H103" s="62">
        <v>4066</v>
      </c>
      <c r="I103" s="205" t="str">
        <f t="shared" si="8"/>
        <v>บริษัท ธนสรณ์วิศวกรรม จำกัด,4066 บาท</v>
      </c>
      <c r="J103" s="229" t="s">
        <v>105</v>
      </c>
      <c r="K103" s="62">
        <v>4066</v>
      </c>
      <c r="L103" s="200" t="s">
        <v>28</v>
      </c>
      <c r="M103" s="309" t="s">
        <v>95</v>
      </c>
      <c r="N103" s="691" t="s">
        <v>2049</v>
      </c>
    </row>
    <row r="104" spans="1:14" ht="20.25" x14ac:dyDescent="0.5">
      <c r="A104" s="1453"/>
      <c r="B104" s="247"/>
      <c r="C104" s="22"/>
      <c r="D104" s="675"/>
      <c r="E104" s="234"/>
      <c r="F104" s="200"/>
      <c r="G104" s="234"/>
      <c r="H104" s="22"/>
      <c r="I104" s="205"/>
      <c r="J104" s="234"/>
      <c r="K104" s="22"/>
      <c r="L104" s="234"/>
      <c r="M104" s="310"/>
      <c r="N104" s="1300"/>
    </row>
    <row r="105" spans="1:14" s="1331" customFormat="1" ht="20.25" x14ac:dyDescent="0.5">
      <c r="A105" s="1454"/>
      <c r="B105" s="249"/>
      <c r="C105" s="239"/>
      <c r="D105" s="678"/>
      <c r="E105" s="238"/>
      <c r="F105" s="217"/>
      <c r="G105" s="238"/>
      <c r="H105" s="239"/>
      <c r="I105" s="223"/>
      <c r="J105" s="238"/>
      <c r="K105" s="239"/>
      <c r="L105" s="238"/>
      <c r="M105" s="311"/>
      <c r="N105" s="693"/>
    </row>
    <row r="106" spans="1:14" s="1331" customFormat="1" ht="40.5" x14ac:dyDescent="0.5">
      <c r="A106" s="217">
        <v>33</v>
      </c>
      <c r="B106" s="218" t="s">
        <v>2050</v>
      </c>
      <c r="C106" s="701">
        <v>72800</v>
      </c>
      <c r="D106" s="678">
        <f t="shared" si="6"/>
        <v>72800</v>
      </c>
      <c r="E106" s="248" t="s">
        <v>25</v>
      </c>
      <c r="F106" s="217" t="str">
        <f t="shared" si="7"/>
        <v>ห.จ.ก. เอ็น.แอล.ซัพพลาย แอนด์ อีควิปเม้นท์,72738.6 บาท</v>
      </c>
      <c r="G106" s="679" t="s">
        <v>2051</v>
      </c>
      <c r="H106" s="1216">
        <v>72738.600000000006</v>
      </c>
      <c r="I106" s="223" t="str">
        <f t="shared" si="8"/>
        <v>ห.จ.ก. เอ็น.แอล.ซัพพลาย แอนด์ อีควิปเม้นท์,72738.6 บาท</v>
      </c>
      <c r="J106" s="679" t="s">
        <v>2051</v>
      </c>
      <c r="K106" s="1216">
        <v>72738.600000000006</v>
      </c>
      <c r="L106" s="217" t="s">
        <v>28</v>
      </c>
      <c r="M106" s="118" t="s">
        <v>95</v>
      </c>
      <c r="N106" s="218" t="s">
        <v>2052</v>
      </c>
    </row>
    <row r="107" spans="1:14" s="1331" customFormat="1" ht="40.5" x14ac:dyDescent="0.5">
      <c r="A107" s="217">
        <v>34</v>
      </c>
      <c r="B107" s="218" t="s">
        <v>1276</v>
      </c>
      <c r="C107" s="701">
        <v>600</v>
      </c>
      <c r="D107" s="678">
        <f t="shared" si="6"/>
        <v>600</v>
      </c>
      <c r="E107" s="248" t="s">
        <v>25</v>
      </c>
      <c r="F107" s="217" t="str">
        <f t="shared" si="7"/>
        <v>ร้านเอนกสเตชั่นเนอรี่,599.2 บาท</v>
      </c>
      <c r="G107" s="679" t="s">
        <v>98</v>
      </c>
      <c r="H107" s="1216">
        <v>599.20000000000005</v>
      </c>
      <c r="I107" s="223" t="str">
        <f t="shared" si="8"/>
        <v>ร้านเอนกสเตชั่นเนอรี่,599.2 บาท</v>
      </c>
      <c r="J107" s="679" t="s">
        <v>98</v>
      </c>
      <c r="K107" s="1216">
        <v>599.20000000000005</v>
      </c>
      <c r="L107" s="217" t="s">
        <v>28</v>
      </c>
      <c r="M107" s="118" t="s">
        <v>95</v>
      </c>
      <c r="N107" s="218" t="s">
        <v>2053</v>
      </c>
    </row>
    <row r="108" spans="1:14" s="1331" customFormat="1" ht="40.5" x14ac:dyDescent="0.5">
      <c r="A108" s="217">
        <v>35</v>
      </c>
      <c r="B108" s="218" t="s">
        <v>2054</v>
      </c>
      <c r="C108" s="701">
        <v>14000</v>
      </c>
      <c r="D108" s="678">
        <f t="shared" si="6"/>
        <v>14000</v>
      </c>
      <c r="E108" s="248" t="s">
        <v>25</v>
      </c>
      <c r="F108" s="217" t="str">
        <f t="shared" si="7"/>
        <v>ร้านเอนกสเตชั่นเนอรี่,13910 บาท</v>
      </c>
      <c r="G108" s="679" t="s">
        <v>98</v>
      </c>
      <c r="H108" s="1216">
        <v>13910</v>
      </c>
      <c r="I108" s="223" t="str">
        <f t="shared" si="8"/>
        <v>ร้านเอนกสเตชั่นเนอรี่,13910 บาท</v>
      </c>
      <c r="J108" s="679" t="s">
        <v>98</v>
      </c>
      <c r="K108" s="1216">
        <v>13910</v>
      </c>
      <c r="L108" s="217" t="s">
        <v>28</v>
      </c>
      <c r="M108" s="118" t="s">
        <v>95</v>
      </c>
      <c r="N108" s="218" t="s">
        <v>2055</v>
      </c>
    </row>
    <row r="109" spans="1:14" s="1331" customFormat="1" ht="40.5" x14ac:dyDescent="0.5">
      <c r="A109" s="217">
        <v>36</v>
      </c>
      <c r="B109" s="218" t="s">
        <v>2056</v>
      </c>
      <c r="C109" s="701">
        <v>45595.91</v>
      </c>
      <c r="D109" s="678">
        <f t="shared" si="6"/>
        <v>45595.91</v>
      </c>
      <c r="E109" s="248" t="s">
        <v>25</v>
      </c>
      <c r="F109" s="217" t="str">
        <f t="shared" si="7"/>
        <v>ห้างหุ้นส่วนจำกัด เดอะ สกาย ซิสเต็มส์,45595.91 บาท</v>
      </c>
      <c r="G109" s="679" t="s">
        <v>135</v>
      </c>
      <c r="H109" s="1216">
        <v>45595.91</v>
      </c>
      <c r="I109" s="223" t="str">
        <f t="shared" si="8"/>
        <v>ห้างหุ้นส่วนจำกัด เดอะ สกาย ซิสเต็มส์,45595.91 บาท</v>
      </c>
      <c r="J109" s="679" t="s">
        <v>135</v>
      </c>
      <c r="K109" s="1216">
        <v>45595.91</v>
      </c>
      <c r="L109" s="217" t="s">
        <v>28</v>
      </c>
      <c r="M109" s="118" t="s">
        <v>95</v>
      </c>
      <c r="N109" s="218" t="s">
        <v>2057</v>
      </c>
    </row>
    <row r="110" spans="1:14" s="1331" customFormat="1" ht="40.5" x14ac:dyDescent="0.5">
      <c r="A110" s="217">
        <v>37</v>
      </c>
      <c r="B110" s="218" t="s">
        <v>2058</v>
      </c>
      <c r="C110" s="701">
        <v>53500</v>
      </c>
      <c r="D110" s="678">
        <f t="shared" si="6"/>
        <v>53500</v>
      </c>
      <c r="E110" s="248" t="s">
        <v>25</v>
      </c>
      <c r="F110" s="217" t="str">
        <f t="shared" si="7"/>
        <v>ร้านอาทรพาณิชย์,52622.6 บาท</v>
      </c>
      <c r="G110" s="679" t="s">
        <v>93</v>
      </c>
      <c r="H110" s="1216">
        <v>52622.6</v>
      </c>
      <c r="I110" s="223" t="str">
        <f t="shared" si="8"/>
        <v>ร้านอาทรพาณิชย์,52622.6 บาท</v>
      </c>
      <c r="J110" s="679" t="s">
        <v>93</v>
      </c>
      <c r="K110" s="1216">
        <v>52622.6</v>
      </c>
      <c r="L110" s="217" t="s">
        <v>28</v>
      </c>
      <c r="M110" s="118" t="s">
        <v>95</v>
      </c>
      <c r="N110" s="218" t="s">
        <v>2059</v>
      </c>
    </row>
    <row r="111" spans="1:14" s="1331" customFormat="1" ht="40.5" x14ac:dyDescent="0.5">
      <c r="A111" s="217">
        <v>38</v>
      </c>
      <c r="B111" s="218" t="s">
        <v>1907</v>
      </c>
      <c r="C111" s="701">
        <v>40000</v>
      </c>
      <c r="D111" s="678">
        <f t="shared" si="6"/>
        <v>40000</v>
      </c>
      <c r="E111" s="248" t="s">
        <v>25</v>
      </c>
      <c r="F111" s="217" t="str">
        <f t="shared" si="7"/>
        <v>ห้างหุ้นส่วนจำกัด เดอะ สกาย ซิสเต็มส์,39964.5 บาท</v>
      </c>
      <c r="G111" s="679" t="s">
        <v>135</v>
      </c>
      <c r="H111" s="1216">
        <v>39964.5</v>
      </c>
      <c r="I111" s="223" t="str">
        <f t="shared" si="8"/>
        <v>ห้างหุ้นส่วนจำกัด เดอะ สกาย ซิสเต็มส์,39964.5 บาท</v>
      </c>
      <c r="J111" s="679" t="s">
        <v>135</v>
      </c>
      <c r="K111" s="1216">
        <v>39964.5</v>
      </c>
      <c r="L111" s="217" t="s">
        <v>28</v>
      </c>
      <c r="M111" s="118" t="s">
        <v>95</v>
      </c>
      <c r="N111" s="218" t="s">
        <v>2060</v>
      </c>
    </row>
    <row r="112" spans="1:14" s="1331" customFormat="1" ht="40.5" x14ac:dyDescent="0.5">
      <c r="A112" s="217">
        <v>39</v>
      </c>
      <c r="B112" s="218" t="s">
        <v>2061</v>
      </c>
      <c r="C112" s="701">
        <v>10500</v>
      </c>
      <c r="D112" s="678">
        <f t="shared" si="6"/>
        <v>10500</v>
      </c>
      <c r="E112" s="248" t="s">
        <v>25</v>
      </c>
      <c r="F112" s="217" t="str">
        <f t="shared" si="7"/>
        <v>นางสาวจีรพร กัญทภิรมย์,10500 บาท</v>
      </c>
      <c r="G112" s="679" t="s">
        <v>2062</v>
      </c>
      <c r="H112" s="1216">
        <v>10500</v>
      </c>
      <c r="I112" s="223" t="str">
        <f t="shared" si="8"/>
        <v>นางสาวจีรพร กัญทภิรมย์,10500 บาท</v>
      </c>
      <c r="J112" s="679" t="s">
        <v>2062</v>
      </c>
      <c r="K112" s="1216">
        <v>10500</v>
      </c>
      <c r="L112" s="217" t="s">
        <v>28</v>
      </c>
      <c r="M112" s="118" t="s">
        <v>95</v>
      </c>
      <c r="N112" s="218" t="s">
        <v>2063</v>
      </c>
    </row>
    <row r="113" spans="1:14" s="1331" customFormat="1" ht="40.5" x14ac:dyDescent="0.5">
      <c r="A113" s="217">
        <v>40</v>
      </c>
      <c r="B113" s="218" t="s">
        <v>2064</v>
      </c>
      <c r="C113" s="701">
        <v>1050</v>
      </c>
      <c r="D113" s="678">
        <f t="shared" si="6"/>
        <v>1050</v>
      </c>
      <c r="E113" s="248" t="s">
        <v>25</v>
      </c>
      <c r="F113" s="217" t="str">
        <f t="shared" si="7"/>
        <v>ร้านเอนกสเตชั่นเนอรี่,1048.6 บาท</v>
      </c>
      <c r="G113" s="679" t="s">
        <v>98</v>
      </c>
      <c r="H113" s="1216">
        <v>1048.5999999999999</v>
      </c>
      <c r="I113" s="223" t="str">
        <f t="shared" si="8"/>
        <v>ร้านเอนกสเตชั่นเนอรี่,1048.6 บาท</v>
      </c>
      <c r="J113" s="679" t="s">
        <v>98</v>
      </c>
      <c r="K113" s="1216">
        <v>1048.5999999999999</v>
      </c>
      <c r="L113" s="217" t="s">
        <v>28</v>
      </c>
      <c r="M113" s="118" t="s">
        <v>95</v>
      </c>
      <c r="N113" s="218" t="s">
        <v>2065</v>
      </c>
    </row>
    <row r="114" spans="1:14" s="1331" customFormat="1" ht="40.5" x14ac:dyDescent="0.5">
      <c r="A114" s="217">
        <v>41</v>
      </c>
      <c r="B114" s="218" t="s">
        <v>2066</v>
      </c>
      <c r="C114" s="701">
        <v>7000</v>
      </c>
      <c r="D114" s="678">
        <f t="shared" si="6"/>
        <v>7000</v>
      </c>
      <c r="E114" s="248" t="s">
        <v>25</v>
      </c>
      <c r="F114" s="217" t="str">
        <f t="shared" si="7"/>
        <v>ร้านเอนกสเตชั่นเนอรี่,6955 บาท</v>
      </c>
      <c r="G114" s="679" t="s">
        <v>98</v>
      </c>
      <c r="H114" s="1216">
        <v>6955</v>
      </c>
      <c r="I114" s="223" t="str">
        <f t="shared" si="8"/>
        <v>ร้านเอนกสเตชั่นเนอรี่,6955 บาท</v>
      </c>
      <c r="J114" s="679" t="s">
        <v>98</v>
      </c>
      <c r="K114" s="1216">
        <v>6955</v>
      </c>
      <c r="L114" s="217" t="s">
        <v>28</v>
      </c>
      <c r="M114" s="118" t="s">
        <v>95</v>
      </c>
      <c r="N114" s="218" t="s">
        <v>2067</v>
      </c>
    </row>
    <row r="115" spans="1:14" s="1331" customFormat="1" ht="62.25" customHeight="1" x14ac:dyDescent="0.5">
      <c r="A115" s="217">
        <v>42</v>
      </c>
      <c r="B115" s="218" t="s">
        <v>2068</v>
      </c>
      <c r="C115" s="701">
        <v>15400</v>
      </c>
      <c r="D115" s="678">
        <f t="shared" si="6"/>
        <v>15400</v>
      </c>
      <c r="E115" s="248" t="s">
        <v>25</v>
      </c>
      <c r="F115" s="217" t="str">
        <f t="shared" si="7"/>
        <v>ร้านอาทรพาณิชย์,15343.8 บาท</v>
      </c>
      <c r="G115" s="679" t="s">
        <v>93</v>
      </c>
      <c r="H115" s="1216">
        <v>15343.8</v>
      </c>
      <c r="I115" s="223" t="str">
        <f t="shared" si="8"/>
        <v>ร้านอาทรพาณิชย์,15343.8 บาท</v>
      </c>
      <c r="J115" s="679" t="s">
        <v>93</v>
      </c>
      <c r="K115" s="1216">
        <v>15343.8</v>
      </c>
      <c r="L115" s="217" t="s">
        <v>28</v>
      </c>
      <c r="M115" s="118" t="s">
        <v>95</v>
      </c>
      <c r="N115" s="218" t="s">
        <v>2069</v>
      </c>
    </row>
    <row r="116" spans="1:14" s="1331" customFormat="1" ht="40.5" x14ac:dyDescent="0.5">
      <c r="A116" s="217">
        <v>43</v>
      </c>
      <c r="B116" s="218" t="s">
        <v>2070</v>
      </c>
      <c r="C116" s="701">
        <v>400</v>
      </c>
      <c r="D116" s="678">
        <f t="shared" si="6"/>
        <v>400</v>
      </c>
      <c r="E116" s="248" t="s">
        <v>25</v>
      </c>
      <c r="F116" s="217" t="str">
        <f t="shared" si="7"/>
        <v>ห้างหุ้นส่วนจำกัด เดอะ สกาย ซิสเต็มส์,374.5 บาท</v>
      </c>
      <c r="G116" s="679" t="s">
        <v>135</v>
      </c>
      <c r="H116" s="1216">
        <v>374.5</v>
      </c>
      <c r="I116" s="223" t="str">
        <f t="shared" si="8"/>
        <v>ห้างหุ้นส่วนจำกัด เดอะ สกาย ซิสเต็มส์,374.5 บาท</v>
      </c>
      <c r="J116" s="679" t="s">
        <v>135</v>
      </c>
      <c r="K116" s="1216">
        <v>374.5</v>
      </c>
      <c r="L116" s="217" t="s">
        <v>28</v>
      </c>
      <c r="M116" s="118" t="s">
        <v>95</v>
      </c>
      <c r="N116" s="218" t="s">
        <v>2071</v>
      </c>
    </row>
    <row r="117" spans="1:14" s="1331" customFormat="1" ht="40.5" x14ac:dyDescent="0.5">
      <c r="A117" s="217">
        <v>44</v>
      </c>
      <c r="B117" s="218" t="s">
        <v>2072</v>
      </c>
      <c r="C117" s="701">
        <v>9200</v>
      </c>
      <c r="D117" s="678">
        <f t="shared" si="6"/>
        <v>9200</v>
      </c>
      <c r="E117" s="248" t="s">
        <v>25</v>
      </c>
      <c r="F117" s="217" t="str">
        <f t="shared" si="7"/>
        <v>ร้านเอนกสเตชั่นเนอรี่,9159.2 บาท</v>
      </c>
      <c r="G117" s="679" t="s">
        <v>98</v>
      </c>
      <c r="H117" s="1216">
        <v>9159.2000000000007</v>
      </c>
      <c r="I117" s="223" t="str">
        <f t="shared" si="8"/>
        <v>ร้านเอนกสเตชั่นเนอรี่,9159.2 บาท</v>
      </c>
      <c r="J117" s="679" t="s">
        <v>98</v>
      </c>
      <c r="K117" s="1216">
        <v>9159.2000000000007</v>
      </c>
      <c r="L117" s="217" t="s">
        <v>28</v>
      </c>
      <c r="M117" s="118" t="s">
        <v>95</v>
      </c>
      <c r="N117" s="218" t="s">
        <v>2073</v>
      </c>
    </row>
    <row r="118" spans="1:14" s="1331" customFormat="1" ht="40.5" x14ac:dyDescent="0.5">
      <c r="A118" s="217">
        <v>45</v>
      </c>
      <c r="B118" s="218" t="s">
        <v>2074</v>
      </c>
      <c r="C118" s="701">
        <v>6000</v>
      </c>
      <c r="D118" s="678">
        <f t="shared" si="6"/>
        <v>6000</v>
      </c>
      <c r="E118" s="248" t="s">
        <v>25</v>
      </c>
      <c r="F118" s="217" t="str">
        <f t="shared" si="7"/>
        <v>ร้าน เอ.โอ.ดี ซัพพลาย,6000 บาท</v>
      </c>
      <c r="G118" s="679" t="s">
        <v>324</v>
      </c>
      <c r="H118" s="1216">
        <v>6000</v>
      </c>
      <c r="I118" s="223" t="str">
        <f t="shared" si="8"/>
        <v>ร้าน เอ.โอ.ดี ซัพพลาย,6000 บาท</v>
      </c>
      <c r="J118" s="679" t="s">
        <v>324</v>
      </c>
      <c r="K118" s="1216">
        <v>6000</v>
      </c>
      <c r="L118" s="217" t="s">
        <v>28</v>
      </c>
      <c r="M118" s="118" t="s">
        <v>95</v>
      </c>
      <c r="N118" s="218" t="s">
        <v>2075</v>
      </c>
    </row>
    <row r="119" spans="1:14" s="1331" customFormat="1" ht="40.5" x14ac:dyDescent="0.5">
      <c r="A119" s="217">
        <v>46</v>
      </c>
      <c r="B119" s="218" t="s">
        <v>2076</v>
      </c>
      <c r="C119" s="701">
        <v>16255</v>
      </c>
      <c r="D119" s="678">
        <f t="shared" si="6"/>
        <v>16255</v>
      </c>
      <c r="E119" s="248" t="s">
        <v>25</v>
      </c>
      <c r="F119" s="217" t="str">
        <f t="shared" si="7"/>
        <v>ห้างหุ้นส่วนจำกัด เดอะ สกาย ซิสเต็มส์,16253.3 บาท</v>
      </c>
      <c r="G119" s="679" t="s">
        <v>135</v>
      </c>
      <c r="H119" s="1216">
        <v>16253.3</v>
      </c>
      <c r="I119" s="223" t="str">
        <f t="shared" si="8"/>
        <v>ห้างหุ้นส่วนจำกัด เดอะ สกาย ซิสเต็มส์,16253.3 บาท</v>
      </c>
      <c r="J119" s="679" t="s">
        <v>135</v>
      </c>
      <c r="K119" s="1216">
        <v>16253.3</v>
      </c>
      <c r="L119" s="217" t="s">
        <v>28</v>
      </c>
      <c r="M119" s="118" t="s">
        <v>95</v>
      </c>
      <c r="N119" s="218" t="s">
        <v>2077</v>
      </c>
    </row>
    <row r="120" spans="1:14" s="1331" customFormat="1" ht="40.5" x14ac:dyDescent="0.5">
      <c r="A120" s="217">
        <v>47</v>
      </c>
      <c r="B120" s="218" t="s">
        <v>2078</v>
      </c>
      <c r="C120" s="701">
        <v>7000</v>
      </c>
      <c r="D120" s="678">
        <f t="shared" si="6"/>
        <v>7000</v>
      </c>
      <c r="E120" s="248" t="s">
        <v>25</v>
      </c>
      <c r="F120" s="217" t="str">
        <f t="shared" si="7"/>
        <v>ส่งใช้เงินยืม นางนาถประภา ยอดแก้ว,7000 บาท</v>
      </c>
      <c r="G120" s="679" t="s">
        <v>2079</v>
      </c>
      <c r="H120" s="1216">
        <v>7000</v>
      </c>
      <c r="I120" s="223" t="str">
        <f t="shared" si="8"/>
        <v>ส่งใช้เงินยืม นางนาถประภา ยอดแก้ว,7000 บาท</v>
      </c>
      <c r="J120" s="679" t="s">
        <v>2079</v>
      </c>
      <c r="K120" s="1216">
        <v>7000</v>
      </c>
      <c r="L120" s="217" t="s">
        <v>28</v>
      </c>
      <c r="M120" s="118" t="s">
        <v>95</v>
      </c>
      <c r="N120" s="218" t="s">
        <v>2080</v>
      </c>
    </row>
    <row r="121" spans="1:14" s="1331" customFormat="1" ht="40.5" x14ac:dyDescent="0.5">
      <c r="A121" s="217">
        <v>48</v>
      </c>
      <c r="B121" s="218" t="s">
        <v>2081</v>
      </c>
      <c r="C121" s="701">
        <v>56000</v>
      </c>
      <c r="D121" s="678">
        <f t="shared" si="6"/>
        <v>56000</v>
      </c>
      <c r="E121" s="248" t="s">
        <v>25</v>
      </c>
      <c r="F121" s="217" t="str">
        <f t="shared" si="7"/>
        <v>บริษัท จัสมิน จีนิค จำกัด,55485.92 บาท</v>
      </c>
      <c r="G121" s="679" t="s">
        <v>705</v>
      </c>
      <c r="H121" s="1216">
        <v>55485.919999999998</v>
      </c>
      <c r="I121" s="223" t="str">
        <f t="shared" si="8"/>
        <v>บริษัท จัสมิน จีนิค จำกัด,55485.92 บาท</v>
      </c>
      <c r="J121" s="679" t="s">
        <v>705</v>
      </c>
      <c r="K121" s="1216">
        <v>55485.919999999998</v>
      </c>
      <c r="L121" s="217" t="s">
        <v>28</v>
      </c>
      <c r="M121" s="118" t="s">
        <v>95</v>
      </c>
      <c r="N121" s="218" t="s">
        <v>2082</v>
      </c>
    </row>
    <row r="122" spans="1:14" s="1331" customFormat="1" ht="40.5" x14ac:dyDescent="0.5">
      <c r="A122" s="217">
        <v>49</v>
      </c>
      <c r="B122" s="218" t="s">
        <v>1250</v>
      </c>
      <c r="C122" s="701">
        <v>28400</v>
      </c>
      <c r="D122" s="678">
        <f t="shared" si="6"/>
        <v>28400</v>
      </c>
      <c r="E122" s="248" t="s">
        <v>25</v>
      </c>
      <c r="F122" s="217" t="str">
        <f t="shared" si="7"/>
        <v>ห้างหุ้นส่วนจำกัด เดอะ สกาย ซิสเต็มส์,28333.6 บาท</v>
      </c>
      <c r="G122" s="679" t="s">
        <v>135</v>
      </c>
      <c r="H122" s="1216">
        <v>28333.599999999999</v>
      </c>
      <c r="I122" s="223" t="str">
        <f t="shared" si="8"/>
        <v>ห้างหุ้นส่วนจำกัด เดอะ สกาย ซิสเต็มส์,28333.6 บาท</v>
      </c>
      <c r="J122" s="679" t="s">
        <v>135</v>
      </c>
      <c r="K122" s="1216">
        <v>28333.599999999999</v>
      </c>
      <c r="L122" s="217" t="s">
        <v>28</v>
      </c>
      <c r="M122" s="118" t="s">
        <v>95</v>
      </c>
      <c r="N122" s="218" t="s">
        <v>2083</v>
      </c>
    </row>
    <row r="123" spans="1:14" s="1331" customFormat="1" ht="40.5" x14ac:dyDescent="0.5">
      <c r="A123" s="217">
        <v>50</v>
      </c>
      <c r="B123" s="218" t="s">
        <v>2084</v>
      </c>
      <c r="C123" s="701">
        <v>11700</v>
      </c>
      <c r="D123" s="678">
        <f t="shared" si="6"/>
        <v>11700</v>
      </c>
      <c r="E123" s="248" t="s">
        <v>25</v>
      </c>
      <c r="F123" s="217" t="str">
        <f t="shared" si="7"/>
        <v>ห้างหุ้นส่วนจำกัด เดอะ สกาย ซิสเต็มส์,11663 บาท</v>
      </c>
      <c r="G123" s="679" t="s">
        <v>135</v>
      </c>
      <c r="H123" s="1216">
        <v>11663</v>
      </c>
      <c r="I123" s="223" t="str">
        <f t="shared" si="8"/>
        <v>ห้างหุ้นส่วนจำกัด เดอะ สกาย ซิสเต็มส์,11663 บาท</v>
      </c>
      <c r="J123" s="679" t="s">
        <v>135</v>
      </c>
      <c r="K123" s="1216">
        <v>11663</v>
      </c>
      <c r="L123" s="217" t="s">
        <v>28</v>
      </c>
      <c r="M123" s="118" t="s">
        <v>95</v>
      </c>
      <c r="N123" s="218" t="s">
        <v>2085</v>
      </c>
    </row>
    <row r="124" spans="1:14" s="1331" customFormat="1" ht="40.5" x14ac:dyDescent="0.5">
      <c r="A124" s="217">
        <v>51</v>
      </c>
      <c r="B124" s="218" t="s">
        <v>2086</v>
      </c>
      <c r="C124" s="701">
        <v>36300</v>
      </c>
      <c r="D124" s="678">
        <f t="shared" si="6"/>
        <v>36300</v>
      </c>
      <c r="E124" s="248" t="s">
        <v>25</v>
      </c>
      <c r="F124" s="217" t="str">
        <f t="shared" si="7"/>
        <v>ร้านอาทรพาณิชย์,36300 บาท</v>
      </c>
      <c r="G124" s="679" t="s">
        <v>93</v>
      </c>
      <c r="H124" s="1216">
        <v>36300</v>
      </c>
      <c r="I124" s="223" t="str">
        <f t="shared" si="8"/>
        <v>ร้านอาทรพาณิชย์,36300 บาท</v>
      </c>
      <c r="J124" s="679" t="s">
        <v>93</v>
      </c>
      <c r="K124" s="1216">
        <v>36300</v>
      </c>
      <c r="L124" s="217" t="s">
        <v>28</v>
      </c>
      <c r="M124" s="118" t="s">
        <v>95</v>
      </c>
      <c r="N124" s="218" t="s">
        <v>2087</v>
      </c>
    </row>
    <row r="125" spans="1:14" s="1331" customFormat="1" ht="40.5" x14ac:dyDescent="0.5">
      <c r="A125" s="217">
        <v>52</v>
      </c>
      <c r="B125" s="218" t="s">
        <v>2088</v>
      </c>
      <c r="C125" s="701">
        <v>2200</v>
      </c>
      <c r="D125" s="678">
        <f t="shared" si="6"/>
        <v>2200</v>
      </c>
      <c r="E125" s="248" t="s">
        <v>25</v>
      </c>
      <c r="F125" s="217" t="str">
        <f t="shared" si="7"/>
        <v>ร้านเอนกสเตชั่นเนอรี่,2150.7 บาท</v>
      </c>
      <c r="G125" s="679" t="s">
        <v>98</v>
      </c>
      <c r="H125" s="1216">
        <v>2150.6999999999998</v>
      </c>
      <c r="I125" s="223" t="str">
        <f t="shared" si="8"/>
        <v>ร้านเอนกสเตชั่นเนอรี่,2150.7 บาท</v>
      </c>
      <c r="J125" s="679" t="s">
        <v>98</v>
      </c>
      <c r="K125" s="1216">
        <v>2150.6999999999998</v>
      </c>
      <c r="L125" s="217" t="s">
        <v>28</v>
      </c>
      <c r="M125" s="118" t="s">
        <v>95</v>
      </c>
      <c r="N125" s="218" t="s">
        <v>2089</v>
      </c>
    </row>
    <row r="126" spans="1:14" s="1418" customFormat="1" ht="40.5" x14ac:dyDescent="0.5">
      <c r="A126" s="217">
        <v>53</v>
      </c>
      <c r="B126" s="1172" t="s">
        <v>2090</v>
      </c>
      <c r="C126" s="1415">
        <v>57151.91</v>
      </c>
      <c r="D126" s="672">
        <f t="shared" si="6"/>
        <v>57151.91</v>
      </c>
      <c r="E126" s="1311" t="s">
        <v>25</v>
      </c>
      <c r="F126" s="240" t="str">
        <f t="shared" si="7"/>
        <v>ร้านเอนกสเตชั่นเนอรี่ (สำนักงาน),56221.01 บาท</v>
      </c>
      <c r="G126" s="1506" t="s">
        <v>2091</v>
      </c>
      <c r="H126" s="1388">
        <v>56221.01</v>
      </c>
      <c r="I126" s="250" t="str">
        <f t="shared" si="8"/>
        <v>ร้านเอนกสเตชั่นเนอรี่ (สำนักงาน),56221.01 บาท</v>
      </c>
      <c r="J126" s="1506" t="s">
        <v>2091</v>
      </c>
      <c r="K126" s="1388">
        <v>56221.01</v>
      </c>
      <c r="L126" s="240" t="s">
        <v>28</v>
      </c>
      <c r="M126" s="114" t="s">
        <v>95</v>
      </c>
      <c r="N126" s="1172" t="s">
        <v>2092</v>
      </c>
    </row>
    <row r="127" spans="1:14" s="1331" customFormat="1" ht="40.5" x14ac:dyDescent="0.5">
      <c r="A127" s="217">
        <v>54</v>
      </c>
      <c r="B127" s="218" t="s">
        <v>2093</v>
      </c>
      <c r="C127" s="701">
        <v>930.9</v>
      </c>
      <c r="D127" s="678">
        <f t="shared" si="6"/>
        <v>930.9</v>
      </c>
      <c r="E127" s="1311" t="s">
        <v>25</v>
      </c>
      <c r="F127" s="217" t="str">
        <f t="shared" si="7"/>
        <v>ร้านเอนกสเตชั่นเนอรี่ (ตรายาง),930.9 บาท</v>
      </c>
      <c r="G127" s="679" t="s">
        <v>2094</v>
      </c>
      <c r="H127" s="1216">
        <v>930.9</v>
      </c>
      <c r="I127" s="223" t="str">
        <f t="shared" si="8"/>
        <v>ร้านเอนกสเตชั่นเนอรี่ (ตรายาง),930.9 บาท</v>
      </c>
      <c r="J127" s="679" t="s">
        <v>2094</v>
      </c>
      <c r="K127" s="1216">
        <v>930.9</v>
      </c>
      <c r="L127" s="240" t="s">
        <v>28</v>
      </c>
      <c r="M127" s="118" t="s">
        <v>95</v>
      </c>
      <c r="N127" s="218"/>
    </row>
    <row r="128" spans="1:14" s="1331" customFormat="1" ht="40.5" x14ac:dyDescent="0.5">
      <c r="A128" s="217">
        <v>55</v>
      </c>
      <c r="B128" s="218" t="s">
        <v>2095</v>
      </c>
      <c r="C128" s="701">
        <v>11299</v>
      </c>
      <c r="D128" s="678">
        <f t="shared" si="6"/>
        <v>11299</v>
      </c>
      <c r="E128" s="248" t="s">
        <v>25</v>
      </c>
      <c r="F128" s="217" t="str">
        <f t="shared" si="7"/>
        <v>ห้างหุ้นส่วนจำกัด เดอะ สกาย ซิสเต็มส์,11128 บาท</v>
      </c>
      <c r="G128" s="679" t="s">
        <v>135</v>
      </c>
      <c r="H128" s="1216">
        <v>11128</v>
      </c>
      <c r="I128" s="223" t="str">
        <f t="shared" si="8"/>
        <v>ห้างหุ้นส่วนจำกัด เดอะ สกาย ซิสเต็มส์,11128 บาท</v>
      </c>
      <c r="J128" s="679" t="s">
        <v>135</v>
      </c>
      <c r="K128" s="1216">
        <v>11128</v>
      </c>
      <c r="L128" s="217" t="s">
        <v>28</v>
      </c>
      <c r="M128" s="118" t="s">
        <v>95</v>
      </c>
      <c r="N128" s="218" t="s">
        <v>2096</v>
      </c>
    </row>
    <row r="129" spans="1:14" s="1331" customFormat="1" ht="40.5" x14ac:dyDescent="0.5">
      <c r="A129" s="217">
        <v>56</v>
      </c>
      <c r="B129" s="218" t="s">
        <v>2097</v>
      </c>
      <c r="C129" s="701">
        <v>19105</v>
      </c>
      <c r="D129" s="678">
        <f t="shared" si="6"/>
        <v>19105</v>
      </c>
      <c r="E129" s="248" t="s">
        <v>25</v>
      </c>
      <c r="F129" s="217" t="str">
        <f t="shared" si="7"/>
        <v>ร้านอาทรพาณิชย์,19105 บาท</v>
      </c>
      <c r="G129" s="679" t="s">
        <v>93</v>
      </c>
      <c r="H129" s="1216">
        <v>19105</v>
      </c>
      <c r="I129" s="223" t="str">
        <f t="shared" si="8"/>
        <v>ร้านอาทรพาณิชย์,19105 บาท</v>
      </c>
      <c r="J129" s="679" t="s">
        <v>93</v>
      </c>
      <c r="K129" s="1216">
        <v>19105</v>
      </c>
      <c r="L129" s="217" t="s">
        <v>28</v>
      </c>
      <c r="M129" s="118" t="s">
        <v>95</v>
      </c>
      <c r="N129" s="218" t="s">
        <v>2098</v>
      </c>
    </row>
    <row r="130" spans="1:14" s="1331" customFormat="1" ht="40.5" x14ac:dyDescent="0.5">
      <c r="A130" s="217">
        <v>57</v>
      </c>
      <c r="B130" s="218" t="s">
        <v>2099</v>
      </c>
      <c r="C130" s="701">
        <v>31839.3</v>
      </c>
      <c r="D130" s="678">
        <f t="shared" si="6"/>
        <v>31839.3</v>
      </c>
      <c r="E130" s="248" t="s">
        <v>25</v>
      </c>
      <c r="F130" s="217" t="str">
        <f t="shared" si="7"/>
        <v>ร้านอาทรพาณิชย์,31811.1 บาท</v>
      </c>
      <c r="G130" s="679" t="s">
        <v>93</v>
      </c>
      <c r="H130" s="1216">
        <v>31811.1</v>
      </c>
      <c r="I130" s="223" t="str">
        <f t="shared" si="8"/>
        <v>ร้านอาทรพาณิชย์,31811.1 บาท</v>
      </c>
      <c r="J130" s="679" t="s">
        <v>93</v>
      </c>
      <c r="K130" s="1216">
        <v>31811.1</v>
      </c>
      <c r="L130" s="217" t="s">
        <v>28</v>
      </c>
      <c r="M130" s="118" t="s">
        <v>95</v>
      </c>
      <c r="N130" s="218" t="s">
        <v>2100</v>
      </c>
    </row>
    <row r="131" spans="1:14" s="1331" customFormat="1" ht="40.5" x14ac:dyDescent="0.5">
      <c r="A131" s="217">
        <v>58</v>
      </c>
      <c r="B131" s="218" t="s">
        <v>2101</v>
      </c>
      <c r="C131" s="701">
        <v>16800</v>
      </c>
      <c r="D131" s="678">
        <f t="shared" si="6"/>
        <v>16800</v>
      </c>
      <c r="E131" s="248" t="s">
        <v>25</v>
      </c>
      <c r="F131" s="217" t="str">
        <f t="shared" si="7"/>
        <v>ร้านเอนกสเตชั่นเนอรี่,16759.41 บาท</v>
      </c>
      <c r="G131" s="679" t="s">
        <v>98</v>
      </c>
      <c r="H131" s="1216">
        <v>16759.41</v>
      </c>
      <c r="I131" s="223" t="str">
        <f t="shared" si="8"/>
        <v>ร้านเอนกสเตชั่นเนอรี่,16759.41 บาท</v>
      </c>
      <c r="J131" s="679" t="s">
        <v>98</v>
      </c>
      <c r="K131" s="1216">
        <v>16759.41</v>
      </c>
      <c r="L131" s="217" t="s">
        <v>28</v>
      </c>
      <c r="M131" s="118" t="s">
        <v>95</v>
      </c>
      <c r="N131" s="218" t="s">
        <v>2102</v>
      </c>
    </row>
    <row r="132" spans="1:14" ht="40.5" x14ac:dyDescent="0.5">
      <c r="A132" s="217">
        <v>59</v>
      </c>
      <c r="B132" s="210" t="s">
        <v>2103</v>
      </c>
      <c r="C132" s="1199">
        <v>10700</v>
      </c>
      <c r="D132" s="675">
        <f t="shared" si="6"/>
        <v>10700</v>
      </c>
      <c r="E132" s="211" t="s">
        <v>25</v>
      </c>
      <c r="F132" s="200" t="str">
        <f t="shared" si="7"/>
        <v>ร้านอาทรพาณิชย์,9790.5 บาท</v>
      </c>
      <c r="G132" s="677" t="s">
        <v>93</v>
      </c>
      <c r="H132" s="1380">
        <v>9790.5</v>
      </c>
      <c r="I132" s="205" t="str">
        <f t="shared" si="8"/>
        <v>ร้านอาทรพาณิชย์,9790.5 บาท</v>
      </c>
      <c r="J132" s="677" t="s">
        <v>93</v>
      </c>
      <c r="K132" s="1380">
        <v>9790.5</v>
      </c>
      <c r="L132" s="200" t="s">
        <v>28</v>
      </c>
      <c r="M132" s="118" t="s">
        <v>95</v>
      </c>
      <c r="N132" s="210" t="s">
        <v>2104</v>
      </c>
    </row>
    <row r="133" spans="1:14" s="1331" customFormat="1" ht="40.5" x14ac:dyDescent="0.5">
      <c r="A133" s="217">
        <v>60</v>
      </c>
      <c r="B133" s="218" t="s">
        <v>2105</v>
      </c>
      <c r="C133" s="701"/>
      <c r="D133" s="678"/>
      <c r="E133" s="248"/>
      <c r="F133" s="240" t="str">
        <f t="shared" si="7"/>
        <v>ร้านเอนกสเตชั่นเนอรี่,888.1 บาท</v>
      </c>
      <c r="G133" s="679" t="s">
        <v>98</v>
      </c>
      <c r="H133" s="1216">
        <v>888.1</v>
      </c>
      <c r="I133" s="250" t="str">
        <f t="shared" si="8"/>
        <v>ร้านเอนกสเตชั่นเนอรี่,888.1 บาท</v>
      </c>
      <c r="J133" s="679" t="s">
        <v>98</v>
      </c>
      <c r="K133" s="1216">
        <v>888.1</v>
      </c>
      <c r="L133" s="217"/>
      <c r="M133" s="118" t="s">
        <v>95</v>
      </c>
      <c r="N133" s="218"/>
    </row>
    <row r="134" spans="1:14" s="1331" customFormat="1" ht="40.5" x14ac:dyDescent="0.5">
      <c r="A134" s="217">
        <v>61</v>
      </c>
      <c r="B134" s="218" t="s">
        <v>2106</v>
      </c>
      <c r="C134" s="701">
        <v>3000</v>
      </c>
      <c r="D134" s="678">
        <f t="shared" si="6"/>
        <v>3000</v>
      </c>
      <c r="E134" s="248" t="s">
        <v>25</v>
      </c>
      <c r="F134" s="217" t="str">
        <f t="shared" si="7"/>
        <v>ร้าน เอ.โอ.ดี ซัพพลาย,3000 บาท</v>
      </c>
      <c r="G134" s="679" t="s">
        <v>324</v>
      </c>
      <c r="H134" s="1216">
        <v>3000</v>
      </c>
      <c r="I134" s="223" t="str">
        <f t="shared" si="8"/>
        <v>ร้าน เอ.โอ.ดี ซัพพลาย,3000 บาท</v>
      </c>
      <c r="J134" s="679" t="s">
        <v>324</v>
      </c>
      <c r="K134" s="1216">
        <v>3000</v>
      </c>
      <c r="L134" s="217" t="s">
        <v>28</v>
      </c>
      <c r="M134" s="118" t="s">
        <v>95</v>
      </c>
      <c r="N134" s="218" t="s">
        <v>2107</v>
      </c>
    </row>
    <row r="135" spans="1:14" s="1331" customFormat="1" ht="40.5" x14ac:dyDescent="0.5">
      <c r="A135" s="217">
        <v>62</v>
      </c>
      <c r="B135" s="218" t="s">
        <v>2108</v>
      </c>
      <c r="C135" s="701">
        <v>53500</v>
      </c>
      <c r="D135" s="678">
        <f t="shared" si="6"/>
        <v>53500</v>
      </c>
      <c r="E135" s="248" t="s">
        <v>25</v>
      </c>
      <c r="F135" s="217" t="str">
        <f t="shared" si="7"/>
        <v>ร้าน เอ.โอ.ดี ซัพพลาย,53500 บาท</v>
      </c>
      <c r="G135" s="679" t="s">
        <v>324</v>
      </c>
      <c r="H135" s="1216">
        <v>53500</v>
      </c>
      <c r="I135" s="223" t="str">
        <f t="shared" si="8"/>
        <v>ร้าน เอ.โอ.ดี ซัพพลาย,53500 บาท</v>
      </c>
      <c r="J135" s="679" t="s">
        <v>324</v>
      </c>
      <c r="K135" s="1216">
        <v>53500</v>
      </c>
      <c r="L135" s="217" t="s">
        <v>28</v>
      </c>
      <c r="M135" s="118" t="s">
        <v>95</v>
      </c>
      <c r="N135" s="218" t="s">
        <v>2109</v>
      </c>
    </row>
    <row r="136" spans="1:14" s="1331" customFormat="1" ht="40.5" x14ac:dyDescent="0.5">
      <c r="A136" s="217">
        <v>63</v>
      </c>
      <c r="B136" s="218" t="s">
        <v>2110</v>
      </c>
      <c r="C136" s="701">
        <v>14700</v>
      </c>
      <c r="D136" s="678">
        <f t="shared" si="6"/>
        <v>14700</v>
      </c>
      <c r="E136" s="248" t="s">
        <v>25</v>
      </c>
      <c r="F136" s="217" t="str">
        <f t="shared" si="7"/>
        <v>ร้านอาทรพาณิชย์,14642.95 บาท</v>
      </c>
      <c r="G136" s="679" t="s">
        <v>93</v>
      </c>
      <c r="H136" s="1216">
        <v>14642.95</v>
      </c>
      <c r="I136" s="223" t="str">
        <f t="shared" si="8"/>
        <v>ร้านอาทรพาณิชย์,14642.95 บาท</v>
      </c>
      <c r="J136" s="679" t="s">
        <v>93</v>
      </c>
      <c r="K136" s="1216">
        <v>14642.95</v>
      </c>
      <c r="L136" s="217" t="s">
        <v>28</v>
      </c>
      <c r="M136" s="118" t="s">
        <v>95</v>
      </c>
      <c r="N136" s="218" t="s">
        <v>2111</v>
      </c>
    </row>
    <row r="137" spans="1:14" s="1331" customFormat="1" ht="40.5" x14ac:dyDescent="0.5">
      <c r="A137" s="217">
        <v>64</v>
      </c>
      <c r="B137" s="218" t="s">
        <v>2112</v>
      </c>
      <c r="C137" s="701">
        <v>3000</v>
      </c>
      <c r="D137" s="678">
        <f t="shared" si="6"/>
        <v>3000</v>
      </c>
      <c r="E137" s="248" t="s">
        <v>25</v>
      </c>
      <c r="F137" s="217" t="str">
        <f t="shared" si="7"/>
        <v>ส่งใช้เงินยืม นางสาวฐิติมา กรวาทิน,3000 บาท</v>
      </c>
      <c r="G137" s="679" t="s">
        <v>2113</v>
      </c>
      <c r="H137" s="1216">
        <v>3000</v>
      </c>
      <c r="I137" s="223" t="str">
        <f t="shared" si="8"/>
        <v>ส่งใช้เงินยืม นางสาวฐิติมา กรวาทิน,3000 บาท</v>
      </c>
      <c r="J137" s="679" t="s">
        <v>2113</v>
      </c>
      <c r="K137" s="1216">
        <v>3000</v>
      </c>
      <c r="L137" s="217" t="s">
        <v>28</v>
      </c>
      <c r="M137" s="118" t="s">
        <v>95</v>
      </c>
      <c r="N137" s="218" t="s">
        <v>2114</v>
      </c>
    </row>
    <row r="138" spans="1:14" s="1331" customFormat="1" ht="40.5" x14ac:dyDescent="0.5">
      <c r="A138" s="217">
        <v>65</v>
      </c>
      <c r="B138" s="218" t="s">
        <v>2115</v>
      </c>
      <c r="C138" s="701">
        <v>12510.28</v>
      </c>
      <c r="D138" s="678">
        <f t="shared" si="6"/>
        <v>12510.28</v>
      </c>
      <c r="E138" s="248" t="s">
        <v>25</v>
      </c>
      <c r="F138" s="217" t="str">
        <f t="shared" si="7"/>
        <v>ห.จ.ก. เอ็น.แอล.ซัพพลาย แอนด์ อีควิปเม้นท์,12465.5 บาท</v>
      </c>
      <c r="G138" s="679" t="s">
        <v>2051</v>
      </c>
      <c r="H138" s="1216">
        <v>12465.5</v>
      </c>
      <c r="I138" s="223" t="str">
        <f t="shared" si="8"/>
        <v>ห.จ.ก. เอ็น.แอล.ซัพพลาย แอนด์ อีควิปเม้นท์,12465.5 บาท</v>
      </c>
      <c r="J138" s="679" t="s">
        <v>2051</v>
      </c>
      <c r="K138" s="1216">
        <v>12465.5</v>
      </c>
      <c r="L138" s="217" t="s">
        <v>28</v>
      </c>
      <c r="M138" s="118" t="s">
        <v>95</v>
      </c>
      <c r="N138" s="218" t="s">
        <v>2116</v>
      </c>
    </row>
    <row r="139" spans="1:14" s="1331" customFormat="1" ht="40.5" x14ac:dyDescent="0.5">
      <c r="A139" s="217">
        <v>66</v>
      </c>
      <c r="B139" s="218" t="s">
        <v>2117</v>
      </c>
      <c r="C139" s="701">
        <v>26900</v>
      </c>
      <c r="D139" s="678">
        <f t="shared" si="6"/>
        <v>26900</v>
      </c>
      <c r="E139" s="248" t="s">
        <v>25</v>
      </c>
      <c r="F139" s="217" t="str">
        <f t="shared" si="7"/>
        <v>ห้างหุ้นส่วนจำกัด เดอะ สกาย ซิสเต็มส์,26803.5 บาท</v>
      </c>
      <c r="G139" s="679" t="s">
        <v>135</v>
      </c>
      <c r="H139" s="1216">
        <v>26803.5</v>
      </c>
      <c r="I139" s="223" t="str">
        <f t="shared" si="8"/>
        <v>ห้างหุ้นส่วนจำกัด เดอะ สกาย ซิสเต็มส์,26803.5 บาท</v>
      </c>
      <c r="J139" s="679" t="s">
        <v>135</v>
      </c>
      <c r="K139" s="1216">
        <v>26803.5</v>
      </c>
      <c r="L139" s="217" t="s">
        <v>28</v>
      </c>
      <c r="M139" s="118" t="s">
        <v>95</v>
      </c>
      <c r="N139" s="218" t="s">
        <v>2118</v>
      </c>
    </row>
    <row r="140" spans="1:14" s="1331" customFormat="1" ht="40.5" x14ac:dyDescent="0.5">
      <c r="A140" s="217">
        <v>67</v>
      </c>
      <c r="B140" s="218" t="s">
        <v>2068</v>
      </c>
      <c r="C140" s="701">
        <v>30600</v>
      </c>
      <c r="D140" s="678">
        <f t="shared" si="6"/>
        <v>30600</v>
      </c>
      <c r="E140" s="248" t="s">
        <v>25</v>
      </c>
      <c r="F140" s="217" t="str">
        <f t="shared" si="7"/>
        <v>ร้านอาทรพาณิชย์,30596.65 บาท</v>
      </c>
      <c r="G140" s="679" t="s">
        <v>93</v>
      </c>
      <c r="H140" s="1216">
        <v>30596.65</v>
      </c>
      <c r="I140" s="223" t="str">
        <f t="shared" si="8"/>
        <v>ร้านอาทรพาณิชย์,30596.65 บาท</v>
      </c>
      <c r="J140" s="679" t="s">
        <v>93</v>
      </c>
      <c r="K140" s="1216">
        <v>30596.65</v>
      </c>
      <c r="L140" s="217" t="s">
        <v>28</v>
      </c>
      <c r="M140" s="118" t="s">
        <v>95</v>
      </c>
      <c r="N140" s="218" t="s">
        <v>2119</v>
      </c>
    </row>
    <row r="141" spans="1:14" s="1331" customFormat="1" ht="40.5" x14ac:dyDescent="0.5">
      <c r="A141" s="217">
        <v>68</v>
      </c>
      <c r="B141" s="218" t="s">
        <v>2120</v>
      </c>
      <c r="C141" s="701">
        <v>25100</v>
      </c>
      <c r="D141" s="678">
        <f t="shared" si="6"/>
        <v>25100</v>
      </c>
      <c r="E141" s="248" t="s">
        <v>25</v>
      </c>
      <c r="F141" s="217" t="str">
        <f t="shared" si="7"/>
        <v>ห้างหุ้นส่วนจำกัด เดอะ สกาย ซิสเต็มส์,25027.3 บาท</v>
      </c>
      <c r="G141" s="679" t="s">
        <v>135</v>
      </c>
      <c r="H141" s="1216">
        <v>25027.3</v>
      </c>
      <c r="I141" s="223" t="str">
        <f t="shared" si="8"/>
        <v>ห้างหุ้นส่วนจำกัด เดอะ สกาย ซิสเต็มส์,25027.3 บาท</v>
      </c>
      <c r="J141" s="679" t="s">
        <v>135</v>
      </c>
      <c r="K141" s="1216">
        <v>25027.3</v>
      </c>
      <c r="L141" s="217" t="s">
        <v>28</v>
      </c>
      <c r="M141" s="118" t="s">
        <v>95</v>
      </c>
      <c r="N141" s="218" t="s">
        <v>2121</v>
      </c>
    </row>
    <row r="142" spans="1:14" s="1331" customFormat="1" ht="40.5" x14ac:dyDescent="0.5">
      <c r="A142" s="217">
        <v>69</v>
      </c>
      <c r="B142" s="218" t="s">
        <v>2122</v>
      </c>
      <c r="C142" s="701">
        <v>18800</v>
      </c>
      <c r="D142" s="678">
        <f t="shared" si="6"/>
        <v>18800</v>
      </c>
      <c r="E142" s="248" t="s">
        <v>25</v>
      </c>
      <c r="F142" s="217" t="str">
        <f t="shared" si="7"/>
        <v>ห้างหุ้นส่วนจำกัด เดอะ สกาย ซิสเต็มส์,18789.2 บาท</v>
      </c>
      <c r="G142" s="679" t="s">
        <v>135</v>
      </c>
      <c r="H142" s="1216">
        <v>18789.2</v>
      </c>
      <c r="I142" s="223" t="str">
        <f t="shared" si="8"/>
        <v>ห้างหุ้นส่วนจำกัด เดอะ สกาย ซิสเต็มส์,18789.2 บาท</v>
      </c>
      <c r="J142" s="679" t="s">
        <v>135</v>
      </c>
      <c r="K142" s="1216">
        <v>18789.2</v>
      </c>
      <c r="L142" s="217" t="s">
        <v>28</v>
      </c>
      <c r="M142" s="118" t="s">
        <v>95</v>
      </c>
      <c r="N142" s="218" t="s">
        <v>2123</v>
      </c>
    </row>
    <row r="143" spans="1:14" s="1331" customFormat="1" ht="40.5" x14ac:dyDescent="0.5">
      <c r="A143" s="217">
        <v>70</v>
      </c>
      <c r="B143" s="218" t="s">
        <v>2124</v>
      </c>
      <c r="C143" s="701">
        <v>3500</v>
      </c>
      <c r="D143" s="678">
        <f t="shared" si="6"/>
        <v>3500</v>
      </c>
      <c r="E143" s="248" t="s">
        <v>25</v>
      </c>
      <c r="F143" s="217" t="str">
        <f t="shared" si="7"/>
        <v>ร้านอาทรพาณิชย์,3477.5 บาท</v>
      </c>
      <c r="G143" s="679" t="s">
        <v>93</v>
      </c>
      <c r="H143" s="1216">
        <v>3477.5</v>
      </c>
      <c r="I143" s="223" t="str">
        <f t="shared" si="8"/>
        <v>ร้านอาทรพาณิชย์,3477.5 บาท</v>
      </c>
      <c r="J143" s="679" t="s">
        <v>93</v>
      </c>
      <c r="K143" s="1216">
        <v>3477.5</v>
      </c>
      <c r="L143" s="217" t="s">
        <v>28</v>
      </c>
      <c r="M143" s="118" t="s">
        <v>95</v>
      </c>
      <c r="N143" s="218" t="s">
        <v>2125</v>
      </c>
    </row>
    <row r="144" spans="1:14" s="1331" customFormat="1" ht="40.5" x14ac:dyDescent="0.5">
      <c r="A144" s="217">
        <v>71</v>
      </c>
      <c r="B144" s="218" t="s">
        <v>2126</v>
      </c>
      <c r="C144" s="701">
        <v>24100</v>
      </c>
      <c r="D144" s="678">
        <f t="shared" si="6"/>
        <v>24100</v>
      </c>
      <c r="E144" s="248" t="s">
        <v>25</v>
      </c>
      <c r="F144" s="217" t="str">
        <f t="shared" si="7"/>
        <v>ร้านอาทรพาณิชย์,24042.9 บาท</v>
      </c>
      <c r="G144" s="679" t="s">
        <v>93</v>
      </c>
      <c r="H144" s="1216">
        <v>24042.9</v>
      </c>
      <c r="I144" s="223" t="str">
        <f t="shared" si="8"/>
        <v>ร้านอาทรพาณิชย์,24042.9 บาท</v>
      </c>
      <c r="J144" s="679" t="s">
        <v>93</v>
      </c>
      <c r="K144" s="1216">
        <v>24042.9</v>
      </c>
      <c r="L144" s="217" t="s">
        <v>28</v>
      </c>
      <c r="M144" s="118" t="s">
        <v>95</v>
      </c>
      <c r="N144" s="218" t="s">
        <v>2127</v>
      </c>
    </row>
    <row r="145" spans="1:14" ht="20.25" x14ac:dyDescent="0.5">
      <c r="A145" s="217">
        <v>72</v>
      </c>
      <c r="B145" s="210" t="s">
        <v>2128</v>
      </c>
      <c r="C145" s="1199">
        <v>103240</v>
      </c>
      <c r="D145" s="675">
        <f t="shared" si="6"/>
        <v>103240</v>
      </c>
      <c r="E145" s="211" t="s">
        <v>25</v>
      </c>
      <c r="F145" s="200" t="str">
        <f t="shared" si="7"/>
        <v>ห้างหุ้นส่วนจำกัด เดอะ สกาย ซิสเต็มส์,103240 บาท</v>
      </c>
      <c r="G145" s="677" t="s">
        <v>135</v>
      </c>
      <c r="H145" s="1380">
        <v>103240</v>
      </c>
      <c r="I145" s="205" t="str">
        <f t="shared" si="8"/>
        <v>ห้างหุ้นส่วนจำกัด เดอะ สกาย ซิสเต็มส์,103240 บาท</v>
      </c>
      <c r="J145" s="677" t="s">
        <v>135</v>
      </c>
      <c r="K145" s="1380">
        <v>103240</v>
      </c>
      <c r="L145" s="200" t="s">
        <v>28</v>
      </c>
      <c r="M145" s="210" t="str">
        <f>+N145</f>
        <v>ใบสั่งซื้อ27/68 ลว. 17 กย. 68</v>
      </c>
      <c r="N145" s="210" t="s">
        <v>2129</v>
      </c>
    </row>
    <row r="146" spans="1:14" ht="20.25" x14ac:dyDescent="0.5">
      <c r="A146" s="200"/>
      <c r="B146" s="210" t="s">
        <v>2130</v>
      </c>
      <c r="C146" s="1199"/>
      <c r="D146" s="675"/>
      <c r="E146" s="211"/>
      <c r="F146" s="235"/>
      <c r="G146" s="677"/>
      <c r="H146" s="1380"/>
      <c r="I146" s="246"/>
      <c r="J146" s="677"/>
      <c r="K146" s="1380"/>
      <c r="L146" s="200"/>
      <c r="M146" s="210"/>
      <c r="N146" s="210"/>
    </row>
    <row r="147" spans="1:14" ht="20.25" x14ac:dyDescent="0.5">
      <c r="A147" s="200"/>
      <c r="B147" s="210" t="s">
        <v>2131</v>
      </c>
      <c r="C147" s="1199"/>
      <c r="D147" s="675"/>
      <c r="E147" s="211"/>
      <c r="F147" s="235"/>
      <c r="G147" s="677"/>
      <c r="H147" s="1380"/>
      <c r="I147" s="246"/>
      <c r="J147" s="677"/>
      <c r="K147" s="1380"/>
      <c r="L147" s="200"/>
      <c r="M147" s="210"/>
      <c r="N147" s="210"/>
    </row>
    <row r="148" spans="1:14" s="1331" customFormat="1" ht="20.25" x14ac:dyDescent="0.5">
      <c r="A148" s="217"/>
      <c r="B148" s="218" t="s">
        <v>2132</v>
      </c>
      <c r="C148" s="701"/>
      <c r="D148" s="678"/>
      <c r="E148" s="248"/>
      <c r="F148" s="240"/>
      <c r="G148" s="679"/>
      <c r="H148" s="1216"/>
      <c r="I148" s="250"/>
      <c r="J148" s="679"/>
      <c r="K148" s="1216"/>
      <c r="L148" s="217"/>
      <c r="M148" s="218"/>
      <c r="N148" s="218"/>
    </row>
    <row r="149" spans="1:14" s="1331" customFormat="1" ht="20.25" x14ac:dyDescent="0.5">
      <c r="A149" s="217">
        <v>73</v>
      </c>
      <c r="B149" s="218" t="s">
        <v>2133</v>
      </c>
      <c r="C149" s="701">
        <v>38500</v>
      </c>
      <c r="D149" s="678">
        <f t="shared" ref="D149:D181" si="9">+C149</f>
        <v>38500</v>
      </c>
      <c r="E149" s="248" t="s">
        <v>25</v>
      </c>
      <c r="F149" s="217" t="str">
        <f t="shared" ref="F149:F181" si="10">+G149&amp;","&amp;H149&amp;" บาท"</f>
        <v>ห้างหุ้นส่วนจำกัด เดอะ สกาย ซิสเต็มส์,38500 บาท</v>
      </c>
      <c r="G149" s="679" t="s">
        <v>135</v>
      </c>
      <c r="H149" s="1216">
        <v>38500</v>
      </c>
      <c r="I149" s="223" t="str">
        <f t="shared" ref="I149:I181" si="11">+J149&amp;","&amp;K149&amp;" บาท"</f>
        <v>ห้างหุ้นส่วนจำกัด เดอะ สกาย ซิสเต็มส์,38500 บาท</v>
      </c>
      <c r="J149" s="679" t="s">
        <v>135</v>
      </c>
      <c r="K149" s="1216">
        <v>38500</v>
      </c>
      <c r="L149" s="217" t="s">
        <v>28</v>
      </c>
      <c r="M149" s="218" t="str">
        <f>+N149</f>
        <v>ใบสั่งซื้อ30/68 ลว. 17 กย. 68</v>
      </c>
      <c r="N149" s="218" t="s">
        <v>2134</v>
      </c>
    </row>
    <row r="150" spans="1:14" s="1331" customFormat="1" ht="40.5" x14ac:dyDescent="0.5">
      <c r="A150" s="217">
        <v>74</v>
      </c>
      <c r="B150" s="218" t="s">
        <v>2135</v>
      </c>
      <c r="C150" s="701">
        <v>8500</v>
      </c>
      <c r="D150" s="678">
        <f t="shared" si="9"/>
        <v>8500</v>
      </c>
      <c r="E150" s="248" t="s">
        <v>25</v>
      </c>
      <c r="F150" s="217" t="str">
        <f t="shared" si="10"/>
        <v>ห้างหุ้นส่วนจำกัด เดอะ สกาย ซิสเต็มส์,8500 บาท</v>
      </c>
      <c r="G150" s="679" t="s">
        <v>135</v>
      </c>
      <c r="H150" s="1216">
        <v>8500</v>
      </c>
      <c r="I150" s="223" t="str">
        <f t="shared" si="11"/>
        <v>ห้างหุ้นส่วนจำกัด เดอะ สกาย ซิสเต็มส์,8500 บาท</v>
      </c>
      <c r="J150" s="679" t="s">
        <v>135</v>
      </c>
      <c r="K150" s="1216">
        <v>8500</v>
      </c>
      <c r="L150" s="217" t="s">
        <v>28</v>
      </c>
      <c r="M150" s="118" t="s">
        <v>95</v>
      </c>
      <c r="N150" s="218" t="s">
        <v>2136</v>
      </c>
    </row>
    <row r="151" spans="1:14" s="1331" customFormat="1" ht="20.25" x14ac:dyDescent="0.5">
      <c r="A151" s="217">
        <v>75</v>
      </c>
      <c r="B151" s="218" t="s">
        <v>2137</v>
      </c>
      <c r="C151" s="701">
        <v>59400</v>
      </c>
      <c r="D151" s="678">
        <f t="shared" si="9"/>
        <v>59400</v>
      </c>
      <c r="E151" s="248" t="s">
        <v>25</v>
      </c>
      <c r="F151" s="217" t="str">
        <f t="shared" si="10"/>
        <v>ห้างหุ้นส่วนจำกัด เดอะ สกาย ซิสเต็มส์,59400 บาท</v>
      </c>
      <c r="G151" s="679" t="s">
        <v>135</v>
      </c>
      <c r="H151" s="1216">
        <v>59400</v>
      </c>
      <c r="I151" s="223" t="str">
        <f t="shared" si="11"/>
        <v>ห้างหุ้นส่วนจำกัด เดอะ สกาย ซิสเต็มส์,59400 บาท</v>
      </c>
      <c r="J151" s="679" t="s">
        <v>135</v>
      </c>
      <c r="K151" s="1216">
        <v>59400</v>
      </c>
      <c r="L151" s="217" t="s">
        <v>28</v>
      </c>
      <c r="M151" s="218" t="str">
        <f>+N151</f>
        <v>ใบสั่งซื้อ29/68 ลว. 17 กย. 68</v>
      </c>
      <c r="N151" s="218" t="s">
        <v>2138</v>
      </c>
    </row>
    <row r="152" spans="1:14" s="1331" customFormat="1" ht="40.5" x14ac:dyDescent="0.5">
      <c r="A152" s="217">
        <v>76</v>
      </c>
      <c r="B152" s="218" t="s">
        <v>2139</v>
      </c>
      <c r="C152" s="701">
        <v>25000</v>
      </c>
      <c r="D152" s="678">
        <f t="shared" si="9"/>
        <v>25000</v>
      </c>
      <c r="E152" s="248" t="s">
        <v>25</v>
      </c>
      <c r="F152" s="217" t="str">
        <f t="shared" si="10"/>
        <v>ร้านอาทรพาณิชย์,24953.47 บาท</v>
      </c>
      <c r="G152" s="679" t="s">
        <v>93</v>
      </c>
      <c r="H152" s="1216">
        <v>24953.47</v>
      </c>
      <c r="I152" s="223" t="str">
        <f t="shared" si="11"/>
        <v>ร้านอาทรพาณิชย์,24953.47 บาท</v>
      </c>
      <c r="J152" s="679" t="s">
        <v>93</v>
      </c>
      <c r="K152" s="1216">
        <v>24953.47</v>
      </c>
      <c r="L152" s="217" t="s">
        <v>28</v>
      </c>
      <c r="M152" s="118" t="s">
        <v>95</v>
      </c>
      <c r="N152" s="218" t="s">
        <v>2140</v>
      </c>
    </row>
    <row r="153" spans="1:14" s="1331" customFormat="1" ht="20.25" x14ac:dyDescent="0.5">
      <c r="A153" s="217">
        <v>77</v>
      </c>
      <c r="B153" s="218" t="s">
        <v>2141</v>
      </c>
      <c r="C153" s="701">
        <v>75000</v>
      </c>
      <c r="D153" s="678">
        <f t="shared" si="9"/>
        <v>75000</v>
      </c>
      <c r="E153" s="248" t="s">
        <v>25</v>
      </c>
      <c r="F153" s="217" t="str">
        <f t="shared" si="10"/>
        <v>ร้าน เอ.โอ.ดี ซัพพลาย,75000 บาท</v>
      </c>
      <c r="G153" s="679" t="s">
        <v>324</v>
      </c>
      <c r="H153" s="1216">
        <v>75000</v>
      </c>
      <c r="I153" s="223" t="str">
        <f t="shared" si="11"/>
        <v>ร้าน เอ.โอ.ดี ซัพพลาย,75000 บาท</v>
      </c>
      <c r="J153" s="679" t="s">
        <v>324</v>
      </c>
      <c r="K153" s="1216">
        <v>75000</v>
      </c>
      <c r="L153" s="217" t="s">
        <v>28</v>
      </c>
      <c r="M153" s="218" t="str">
        <f>+N153</f>
        <v>ใบสั่งซื้อ 28/68 ลว. 17 กย. 68</v>
      </c>
      <c r="N153" s="218" t="s">
        <v>2142</v>
      </c>
    </row>
    <row r="154" spans="1:14" s="1331" customFormat="1" ht="40.5" x14ac:dyDescent="0.5">
      <c r="A154" s="217">
        <v>78</v>
      </c>
      <c r="B154" s="218" t="s">
        <v>2143</v>
      </c>
      <c r="C154" s="701">
        <v>21000</v>
      </c>
      <c r="D154" s="678">
        <f t="shared" si="9"/>
        <v>21000</v>
      </c>
      <c r="E154" s="248" t="s">
        <v>25</v>
      </c>
      <c r="F154" s="217" t="str">
        <f t="shared" si="10"/>
        <v>ร้านอาทรพาณิชย์,20415.6 บาท</v>
      </c>
      <c r="G154" s="679" t="s">
        <v>93</v>
      </c>
      <c r="H154" s="1216">
        <v>20415.599999999999</v>
      </c>
      <c r="I154" s="223" t="str">
        <f t="shared" si="11"/>
        <v>ร้านอาทรพาณิชย์,20415.6 บาท</v>
      </c>
      <c r="J154" s="679" t="s">
        <v>93</v>
      </c>
      <c r="K154" s="1216">
        <v>20415.599999999999</v>
      </c>
      <c r="L154" s="217" t="s">
        <v>28</v>
      </c>
      <c r="M154" s="118" t="s">
        <v>95</v>
      </c>
      <c r="N154" s="218" t="s">
        <v>2144</v>
      </c>
    </row>
    <row r="155" spans="1:14" s="1331" customFormat="1" ht="40.5" x14ac:dyDescent="0.5">
      <c r="A155" s="217">
        <v>79</v>
      </c>
      <c r="B155" s="218" t="s">
        <v>2145</v>
      </c>
      <c r="C155" s="701">
        <v>26100</v>
      </c>
      <c r="D155" s="678">
        <f t="shared" si="9"/>
        <v>26100</v>
      </c>
      <c r="E155" s="248" t="s">
        <v>25</v>
      </c>
      <c r="F155" s="217" t="str">
        <f t="shared" si="10"/>
        <v>ร้านเอนกสเตชั่นเนอรี่,26035.24 บาท</v>
      </c>
      <c r="G155" s="679" t="s">
        <v>98</v>
      </c>
      <c r="H155" s="1216">
        <v>26035.24</v>
      </c>
      <c r="I155" s="223" t="str">
        <f t="shared" si="11"/>
        <v>ร้านเอนกสเตชั่นเนอรี่,26035.24 บาท</v>
      </c>
      <c r="J155" s="679" t="s">
        <v>98</v>
      </c>
      <c r="K155" s="1216">
        <v>26035.24</v>
      </c>
      <c r="L155" s="217" t="s">
        <v>28</v>
      </c>
      <c r="M155" s="118" t="s">
        <v>95</v>
      </c>
      <c r="N155" s="218" t="s">
        <v>2146</v>
      </c>
    </row>
    <row r="156" spans="1:14" s="1331" customFormat="1" ht="40.5" x14ac:dyDescent="0.5">
      <c r="A156" s="217">
        <v>80</v>
      </c>
      <c r="B156" s="218" t="s">
        <v>2147</v>
      </c>
      <c r="C156" s="701">
        <v>91000</v>
      </c>
      <c r="D156" s="678">
        <f t="shared" si="9"/>
        <v>91000</v>
      </c>
      <c r="E156" s="248" t="s">
        <v>25</v>
      </c>
      <c r="F156" s="217" t="str">
        <f t="shared" si="10"/>
        <v>ร้านเอนกสเตชั่นเนอรี่,26035.24 บาท</v>
      </c>
      <c r="G156" s="679" t="s">
        <v>98</v>
      </c>
      <c r="H156" s="1216">
        <v>26035.24</v>
      </c>
      <c r="I156" s="223" t="str">
        <f t="shared" si="11"/>
        <v>ร้านเอนกสเตชั่นเนอรี่,26035.24 บาท</v>
      </c>
      <c r="J156" s="679" t="s">
        <v>98</v>
      </c>
      <c r="K156" s="1216">
        <v>26035.24</v>
      </c>
      <c r="L156" s="217" t="s">
        <v>28</v>
      </c>
      <c r="M156" s="118" t="s">
        <v>95</v>
      </c>
      <c r="N156" s="218" t="s">
        <v>2148</v>
      </c>
    </row>
    <row r="157" spans="1:14" s="1331" customFormat="1" ht="40.5" x14ac:dyDescent="0.5">
      <c r="A157" s="217">
        <v>81</v>
      </c>
      <c r="B157" s="218" t="s">
        <v>2149</v>
      </c>
      <c r="C157" s="701">
        <v>19600</v>
      </c>
      <c r="D157" s="678">
        <f t="shared" si="9"/>
        <v>19600</v>
      </c>
      <c r="E157" s="248" t="s">
        <v>25</v>
      </c>
      <c r="F157" s="217" t="str">
        <f t="shared" si="10"/>
        <v>ห้างหุ้นส่วนจำกัด เดอะ สกาย ซิสเต็มส์,19581 บาท</v>
      </c>
      <c r="G157" s="679" t="s">
        <v>135</v>
      </c>
      <c r="H157" s="1216">
        <v>19581</v>
      </c>
      <c r="I157" s="223" t="str">
        <f t="shared" si="11"/>
        <v>ห้างหุ้นส่วนจำกัด เดอะ สกาย ซิสเต็มส์,19581 บาท</v>
      </c>
      <c r="J157" s="679" t="s">
        <v>135</v>
      </c>
      <c r="K157" s="1216">
        <v>19581</v>
      </c>
      <c r="L157" s="217" t="s">
        <v>28</v>
      </c>
      <c r="M157" s="118" t="s">
        <v>95</v>
      </c>
      <c r="N157" s="218" t="s">
        <v>2150</v>
      </c>
    </row>
    <row r="158" spans="1:14" s="1331" customFormat="1" ht="40.5" x14ac:dyDescent="0.5">
      <c r="A158" s="217">
        <v>82</v>
      </c>
      <c r="B158" s="218" t="s">
        <v>2151</v>
      </c>
      <c r="C158" s="701">
        <v>1000</v>
      </c>
      <c r="D158" s="678">
        <f t="shared" si="9"/>
        <v>1000</v>
      </c>
      <c r="E158" s="248" t="s">
        <v>25</v>
      </c>
      <c r="F158" s="217" t="str">
        <f t="shared" si="10"/>
        <v>ห้างหุ้นส่วนจำกัด เดอะ สกาย ซิสเต็มส์,984.4 บาท</v>
      </c>
      <c r="G158" s="679" t="s">
        <v>135</v>
      </c>
      <c r="H158" s="1216">
        <v>984.4</v>
      </c>
      <c r="I158" s="223" t="str">
        <f t="shared" si="11"/>
        <v>ห้างหุ้นส่วนจำกัด เดอะ สกาย ซิสเต็มส์,984.4 บาท</v>
      </c>
      <c r="J158" s="679" t="s">
        <v>135</v>
      </c>
      <c r="K158" s="1216">
        <v>984.4</v>
      </c>
      <c r="L158" s="217" t="s">
        <v>28</v>
      </c>
      <c r="M158" s="118" t="s">
        <v>95</v>
      </c>
      <c r="N158" s="218" t="s">
        <v>2152</v>
      </c>
    </row>
    <row r="159" spans="1:14" s="1331" customFormat="1" ht="40.5" x14ac:dyDescent="0.5">
      <c r="A159" s="217">
        <v>83</v>
      </c>
      <c r="B159" s="218" t="s">
        <v>2153</v>
      </c>
      <c r="C159" s="701">
        <v>57000</v>
      </c>
      <c r="D159" s="678">
        <f t="shared" si="9"/>
        <v>57000</v>
      </c>
      <c r="E159" s="248" t="s">
        <v>25</v>
      </c>
      <c r="F159" s="217" t="str">
        <f t="shared" si="10"/>
        <v>ร้านอาทรพาณิชย์,55725.6 บาท</v>
      </c>
      <c r="G159" s="679" t="s">
        <v>93</v>
      </c>
      <c r="H159" s="1216">
        <v>55725.599999999999</v>
      </c>
      <c r="I159" s="223" t="str">
        <f t="shared" si="11"/>
        <v>ร้านอาทรพาณิชย์,55725.6 บาท</v>
      </c>
      <c r="J159" s="679" t="s">
        <v>93</v>
      </c>
      <c r="K159" s="1216">
        <v>55725.599999999999</v>
      </c>
      <c r="L159" s="217" t="s">
        <v>28</v>
      </c>
      <c r="M159" s="118" t="s">
        <v>95</v>
      </c>
      <c r="N159" s="218" t="s">
        <v>2154</v>
      </c>
    </row>
    <row r="160" spans="1:14" s="1331" customFormat="1" ht="40.5" x14ac:dyDescent="0.5">
      <c r="A160" s="217">
        <v>84</v>
      </c>
      <c r="B160" s="218" t="s">
        <v>1272</v>
      </c>
      <c r="C160" s="701">
        <v>9400</v>
      </c>
      <c r="D160" s="678">
        <f t="shared" si="9"/>
        <v>9400</v>
      </c>
      <c r="E160" s="248" t="s">
        <v>25</v>
      </c>
      <c r="F160" s="217" t="str">
        <f t="shared" si="10"/>
        <v>ร้านเอนกสเตชั่นเนอรี่,9313.28 บาท</v>
      </c>
      <c r="G160" s="679" t="s">
        <v>98</v>
      </c>
      <c r="H160" s="1216">
        <v>9313.2800000000007</v>
      </c>
      <c r="I160" s="223" t="str">
        <f t="shared" si="11"/>
        <v>ร้านเอนกสเตชั่นเนอรี่,9313.28 บาท</v>
      </c>
      <c r="J160" s="679" t="s">
        <v>98</v>
      </c>
      <c r="K160" s="1216">
        <v>9313.2800000000007</v>
      </c>
      <c r="L160" s="217" t="s">
        <v>28</v>
      </c>
      <c r="M160" s="118" t="s">
        <v>95</v>
      </c>
      <c r="N160" s="218" t="s">
        <v>2155</v>
      </c>
    </row>
    <row r="161" spans="1:14" s="1331" customFormat="1" ht="40.5" x14ac:dyDescent="0.5">
      <c r="A161" s="217">
        <v>85</v>
      </c>
      <c r="B161" s="218" t="s">
        <v>2156</v>
      </c>
      <c r="C161" s="701">
        <v>51942.080000000002</v>
      </c>
      <c r="D161" s="678">
        <f t="shared" si="9"/>
        <v>51942.080000000002</v>
      </c>
      <c r="E161" s="248" t="s">
        <v>25</v>
      </c>
      <c r="F161" s="217" t="str">
        <f t="shared" si="10"/>
        <v>ห้างหุ้นส่วนจำกัด เดอะ สกาย ซิสเต็มส์,51942.08 บาท</v>
      </c>
      <c r="G161" s="679" t="s">
        <v>135</v>
      </c>
      <c r="H161" s="1216">
        <v>51942.080000000002</v>
      </c>
      <c r="I161" s="223" t="str">
        <f t="shared" si="11"/>
        <v>ห้างหุ้นส่วนจำกัด เดอะ สกาย ซิสเต็มส์,51942.08 บาท</v>
      </c>
      <c r="J161" s="679" t="s">
        <v>135</v>
      </c>
      <c r="K161" s="1216">
        <v>51942.080000000002</v>
      </c>
      <c r="L161" s="217" t="s">
        <v>28</v>
      </c>
      <c r="M161" s="118" t="s">
        <v>95</v>
      </c>
      <c r="N161" s="218" t="s">
        <v>2157</v>
      </c>
    </row>
    <row r="162" spans="1:14" s="1331" customFormat="1" ht="40.5" x14ac:dyDescent="0.5">
      <c r="A162" s="217">
        <v>86</v>
      </c>
      <c r="B162" s="218" t="s">
        <v>2158</v>
      </c>
      <c r="C162" s="701">
        <v>10000</v>
      </c>
      <c r="D162" s="678">
        <f t="shared" si="9"/>
        <v>10000</v>
      </c>
      <c r="E162" s="248" t="s">
        <v>25</v>
      </c>
      <c r="F162" s="217" t="str">
        <f t="shared" si="10"/>
        <v>ร้าน เอ.โอ.ดี ซัพพลาย,10000 บาท</v>
      </c>
      <c r="G162" s="679" t="s">
        <v>324</v>
      </c>
      <c r="H162" s="1216">
        <v>10000</v>
      </c>
      <c r="I162" s="223" t="str">
        <f t="shared" si="11"/>
        <v>ร้าน เอ.โอ.ดี ซัพพลาย,10000 บาท</v>
      </c>
      <c r="J162" s="679" t="s">
        <v>324</v>
      </c>
      <c r="K162" s="1216">
        <v>10000</v>
      </c>
      <c r="L162" s="217" t="s">
        <v>28</v>
      </c>
      <c r="M162" s="118" t="s">
        <v>95</v>
      </c>
      <c r="N162" s="218" t="s">
        <v>2159</v>
      </c>
    </row>
    <row r="163" spans="1:14" s="1331" customFormat="1" ht="40.5" x14ac:dyDescent="0.5">
      <c r="A163" s="217">
        <v>87</v>
      </c>
      <c r="B163" s="218" t="s">
        <v>2160</v>
      </c>
      <c r="C163" s="701">
        <v>2800</v>
      </c>
      <c r="D163" s="678">
        <f t="shared" si="9"/>
        <v>2800</v>
      </c>
      <c r="E163" s="248" t="s">
        <v>25</v>
      </c>
      <c r="F163" s="217" t="str">
        <f t="shared" si="10"/>
        <v>ร้านเอนกสเตชั่นเนอรี่,2782 บาท</v>
      </c>
      <c r="G163" s="679" t="s">
        <v>98</v>
      </c>
      <c r="H163" s="1216">
        <v>2782</v>
      </c>
      <c r="I163" s="223" t="str">
        <f t="shared" si="11"/>
        <v>ร้านเอนกสเตชั่นเนอรี่,2782 บาท</v>
      </c>
      <c r="J163" s="679" t="s">
        <v>98</v>
      </c>
      <c r="K163" s="1216">
        <v>2782</v>
      </c>
      <c r="L163" s="217" t="s">
        <v>28</v>
      </c>
      <c r="M163" s="118" t="s">
        <v>95</v>
      </c>
      <c r="N163" s="218" t="s">
        <v>2161</v>
      </c>
    </row>
    <row r="164" spans="1:14" s="1331" customFormat="1" ht="40.5" x14ac:dyDescent="0.5">
      <c r="A164" s="217">
        <v>88</v>
      </c>
      <c r="B164" s="218" t="s">
        <v>2162</v>
      </c>
      <c r="C164" s="701">
        <v>8400</v>
      </c>
      <c r="D164" s="678">
        <f t="shared" si="9"/>
        <v>8400</v>
      </c>
      <c r="E164" s="248" t="s">
        <v>25</v>
      </c>
      <c r="F164" s="217" t="str">
        <f t="shared" si="10"/>
        <v>ร้าน เอ.โอ.ดี ซัพพลาย,8400 บาท</v>
      </c>
      <c r="G164" s="679" t="s">
        <v>324</v>
      </c>
      <c r="H164" s="1216">
        <v>8400</v>
      </c>
      <c r="I164" s="223" t="str">
        <f t="shared" si="11"/>
        <v>ร้าน เอ.โอ.ดี ซัพพลาย,8400 บาท</v>
      </c>
      <c r="J164" s="679" t="s">
        <v>324</v>
      </c>
      <c r="K164" s="1216">
        <v>8400</v>
      </c>
      <c r="L164" s="217" t="s">
        <v>28</v>
      </c>
      <c r="M164" s="118" t="s">
        <v>95</v>
      </c>
      <c r="N164" s="218" t="s">
        <v>2163</v>
      </c>
    </row>
    <row r="165" spans="1:14" s="1331" customFormat="1" ht="40.5" x14ac:dyDescent="0.5">
      <c r="A165" s="217">
        <v>89</v>
      </c>
      <c r="B165" s="218" t="s">
        <v>2164</v>
      </c>
      <c r="C165" s="701">
        <v>1200</v>
      </c>
      <c r="D165" s="678">
        <f t="shared" si="9"/>
        <v>1200</v>
      </c>
      <c r="E165" s="248" t="s">
        <v>25</v>
      </c>
      <c r="F165" s="217" t="str">
        <f t="shared" si="10"/>
        <v>ร้าน เอ.โอ.ดี ซัพพลาย,1200 บาท</v>
      </c>
      <c r="G165" s="679" t="s">
        <v>324</v>
      </c>
      <c r="H165" s="1216">
        <v>1200</v>
      </c>
      <c r="I165" s="223" t="str">
        <f t="shared" si="11"/>
        <v>ร้าน เอ.โอ.ดี ซัพพลาย,1200 บาท</v>
      </c>
      <c r="J165" s="679" t="s">
        <v>324</v>
      </c>
      <c r="K165" s="1216">
        <v>1200</v>
      </c>
      <c r="L165" s="217" t="s">
        <v>28</v>
      </c>
      <c r="M165" s="118" t="s">
        <v>95</v>
      </c>
      <c r="N165" s="218" t="s">
        <v>2165</v>
      </c>
    </row>
    <row r="166" spans="1:14" ht="20.25" x14ac:dyDescent="0.5">
      <c r="A166" s="217">
        <v>90</v>
      </c>
      <c r="B166" s="210" t="s">
        <v>2166</v>
      </c>
      <c r="C166" s="1199">
        <v>62700</v>
      </c>
      <c r="D166" s="675">
        <f t="shared" si="9"/>
        <v>62700</v>
      </c>
      <c r="E166" s="211" t="s">
        <v>25</v>
      </c>
      <c r="F166" s="200" t="str">
        <f t="shared" si="10"/>
        <v>ห้างหุ้นส่วนจำกัด เดอะ สกาย ซิสเต็มส์,62700 บาท</v>
      </c>
      <c r="G166" s="677" t="s">
        <v>135</v>
      </c>
      <c r="H166" s="1380">
        <v>62700</v>
      </c>
      <c r="I166" s="246" t="str">
        <f t="shared" si="11"/>
        <v>ห้างหุ้นส่วนจำกัด เดอะ สกาย ซิสเต็มส์,62700 บาท</v>
      </c>
      <c r="J166" s="677" t="s">
        <v>135</v>
      </c>
      <c r="K166" s="1380">
        <v>62700</v>
      </c>
      <c r="L166" s="200" t="s">
        <v>28</v>
      </c>
      <c r="M166" s="210" t="str">
        <f>+N166</f>
        <v>ใบสั่งซื้อ32/68 ลว. 22 กย. 68</v>
      </c>
      <c r="N166" s="210" t="s">
        <v>2167</v>
      </c>
    </row>
    <row r="167" spans="1:14" ht="20.25" x14ac:dyDescent="0.5">
      <c r="A167" s="200"/>
      <c r="B167" s="210" t="s">
        <v>2168</v>
      </c>
      <c r="C167" s="1199"/>
      <c r="D167" s="675"/>
      <c r="E167" s="211"/>
      <c r="F167" s="200"/>
      <c r="G167" s="677"/>
      <c r="H167" s="1380"/>
      <c r="I167" s="205"/>
      <c r="J167" s="677"/>
      <c r="K167" s="1380"/>
      <c r="L167" s="200"/>
      <c r="M167" s="210"/>
      <c r="N167" s="210"/>
    </row>
    <row r="168" spans="1:14" ht="20.25" x14ac:dyDescent="0.5">
      <c r="A168" s="200"/>
      <c r="B168" s="210" t="s">
        <v>2169</v>
      </c>
      <c r="C168" s="1199"/>
      <c r="D168" s="675"/>
      <c r="E168" s="211"/>
      <c r="F168" s="200"/>
      <c r="G168" s="677"/>
      <c r="H168" s="1380"/>
      <c r="I168" s="205"/>
      <c r="J168" s="677"/>
      <c r="K168" s="1380"/>
      <c r="L168" s="200"/>
      <c r="M168" s="210"/>
      <c r="N168" s="210"/>
    </row>
    <row r="169" spans="1:14" s="1331" customFormat="1" ht="20.25" x14ac:dyDescent="0.5">
      <c r="A169" s="217"/>
      <c r="B169" s="218" t="s">
        <v>2170</v>
      </c>
      <c r="C169" s="701"/>
      <c r="D169" s="678"/>
      <c r="E169" s="248"/>
      <c r="F169" s="217"/>
      <c r="G169" s="679"/>
      <c r="H169" s="1216"/>
      <c r="I169" s="223"/>
      <c r="J169" s="679"/>
      <c r="K169" s="1216"/>
      <c r="L169" s="217"/>
      <c r="M169" s="218"/>
      <c r="N169" s="218"/>
    </row>
    <row r="170" spans="1:14" ht="20.25" x14ac:dyDescent="0.5">
      <c r="A170" s="200">
        <v>91</v>
      </c>
      <c r="B170" s="210" t="s">
        <v>2171</v>
      </c>
      <c r="C170" s="1199">
        <v>321000</v>
      </c>
      <c r="D170" s="675">
        <f t="shared" si="9"/>
        <v>321000</v>
      </c>
      <c r="E170" s="211" t="s">
        <v>25</v>
      </c>
      <c r="F170" s="200" t="str">
        <f t="shared" si="10"/>
        <v>บริษัท จัสมิน จีนิค จำกัด,321000 บาท</v>
      </c>
      <c r="G170" s="677" t="s">
        <v>705</v>
      </c>
      <c r="H170" s="1380">
        <v>321000</v>
      </c>
      <c r="I170" s="205" t="str">
        <f t="shared" si="11"/>
        <v>บริษัท จัสมิน จีนิค จำกัด,321000 บาท</v>
      </c>
      <c r="J170" s="677" t="s">
        <v>705</v>
      </c>
      <c r="K170" s="1380">
        <v>321000</v>
      </c>
      <c r="L170" s="200" t="s">
        <v>28</v>
      </c>
      <c r="M170" s="210" t="str">
        <f>+N170</f>
        <v>ใบสั่งซื้อ.33/68 ลว. 22 กย. 68</v>
      </c>
      <c r="N170" s="210" t="s">
        <v>2172</v>
      </c>
    </row>
    <row r="171" spans="1:14" ht="20.25" x14ac:dyDescent="0.5">
      <c r="A171" s="200"/>
      <c r="B171" s="210" t="s">
        <v>2173</v>
      </c>
      <c r="C171" s="1199"/>
      <c r="D171" s="675"/>
      <c r="E171" s="211"/>
      <c r="F171" s="200"/>
      <c r="G171" s="677"/>
      <c r="H171" s="1380"/>
      <c r="I171" s="205"/>
      <c r="J171" s="677"/>
      <c r="K171" s="1380"/>
      <c r="L171" s="200"/>
      <c r="M171" s="210"/>
      <c r="N171" s="210"/>
    </row>
    <row r="172" spans="1:14" ht="20.25" x14ac:dyDescent="0.5">
      <c r="A172" s="200"/>
      <c r="B172" s="210" t="s">
        <v>2174</v>
      </c>
      <c r="C172" s="1199"/>
      <c r="D172" s="675"/>
      <c r="E172" s="211"/>
      <c r="F172" s="200"/>
      <c r="G172" s="677"/>
      <c r="H172" s="1380"/>
      <c r="I172" s="205"/>
      <c r="J172" s="677"/>
      <c r="K172" s="1380"/>
      <c r="L172" s="200"/>
      <c r="M172" s="210"/>
      <c r="N172" s="210"/>
    </row>
    <row r="173" spans="1:14" s="1331" customFormat="1" ht="20.25" x14ac:dyDescent="0.5">
      <c r="A173" s="217"/>
      <c r="B173" s="218" t="s">
        <v>2175</v>
      </c>
      <c r="C173" s="701"/>
      <c r="D173" s="678"/>
      <c r="E173" s="248"/>
      <c r="F173" s="217"/>
      <c r="G173" s="679"/>
      <c r="H173" s="1216"/>
      <c r="I173" s="223"/>
      <c r="J173" s="679"/>
      <c r="K173" s="1216"/>
      <c r="L173" s="217"/>
      <c r="M173" s="218"/>
      <c r="N173" s="218"/>
    </row>
    <row r="174" spans="1:14" s="1331" customFormat="1" ht="40.5" x14ac:dyDescent="0.5">
      <c r="A174" s="217">
        <v>92</v>
      </c>
      <c r="B174" s="218" t="s">
        <v>2176</v>
      </c>
      <c r="C174" s="701">
        <v>43100</v>
      </c>
      <c r="D174" s="678">
        <f t="shared" si="9"/>
        <v>43100</v>
      </c>
      <c r="E174" s="248" t="s">
        <v>25</v>
      </c>
      <c r="F174" s="217" t="str">
        <f t="shared" si="10"/>
        <v>ห้างหุ้นส่วนจำกัด เดอะ สกาย ซิสเต็มส์,43078.2 บาท</v>
      </c>
      <c r="G174" s="679" t="s">
        <v>135</v>
      </c>
      <c r="H174" s="1216">
        <v>43078.2</v>
      </c>
      <c r="I174" s="223" t="str">
        <f t="shared" si="11"/>
        <v>ห้างหุ้นส่วนจำกัด เดอะ สกาย ซิสเต็มส์,43078.2 บาท</v>
      </c>
      <c r="J174" s="679" t="s">
        <v>135</v>
      </c>
      <c r="K174" s="1216">
        <v>43078.2</v>
      </c>
      <c r="L174" s="217" t="s">
        <v>28</v>
      </c>
      <c r="M174" s="118" t="s">
        <v>95</v>
      </c>
      <c r="N174" s="218" t="s">
        <v>2177</v>
      </c>
    </row>
    <row r="175" spans="1:14" s="1331" customFormat="1" ht="40.5" x14ac:dyDescent="0.5">
      <c r="A175" s="217">
        <v>93</v>
      </c>
      <c r="B175" s="218" t="s">
        <v>2178</v>
      </c>
      <c r="C175" s="701">
        <v>70500</v>
      </c>
      <c r="D175" s="678">
        <f t="shared" si="9"/>
        <v>70500</v>
      </c>
      <c r="E175" s="248" t="s">
        <v>25</v>
      </c>
      <c r="F175" s="217" t="str">
        <f t="shared" si="10"/>
        <v>ร้านอาทรพาณิชย์,70491.6 บาท</v>
      </c>
      <c r="G175" s="679" t="s">
        <v>93</v>
      </c>
      <c r="H175" s="1216">
        <v>70491.600000000006</v>
      </c>
      <c r="I175" s="223" t="str">
        <f t="shared" si="11"/>
        <v>ร้านอาทรพาณิชย์,70491.6 บาท</v>
      </c>
      <c r="J175" s="679" t="s">
        <v>93</v>
      </c>
      <c r="K175" s="1216">
        <v>70491.600000000006</v>
      </c>
      <c r="L175" s="217" t="s">
        <v>28</v>
      </c>
      <c r="M175" s="118" t="s">
        <v>95</v>
      </c>
      <c r="N175" s="218" t="s">
        <v>2179</v>
      </c>
    </row>
    <row r="176" spans="1:14" s="1331" customFormat="1" ht="40.5" x14ac:dyDescent="0.5">
      <c r="A176" s="217">
        <v>94</v>
      </c>
      <c r="B176" s="218" t="s">
        <v>1316</v>
      </c>
      <c r="C176" s="701">
        <v>13200</v>
      </c>
      <c r="D176" s="678">
        <f t="shared" si="9"/>
        <v>13200</v>
      </c>
      <c r="E176" s="248" t="s">
        <v>25</v>
      </c>
      <c r="F176" s="217" t="str">
        <f t="shared" si="10"/>
        <v>ห้างหุ้นส่วนจำกัด เดอะ สกาย ซิสเต็มส์,13107.5 บาท</v>
      </c>
      <c r="G176" s="679" t="s">
        <v>135</v>
      </c>
      <c r="H176" s="1216">
        <v>13107.5</v>
      </c>
      <c r="I176" s="223" t="str">
        <f t="shared" si="11"/>
        <v>ห้างหุ้นส่วนจำกัด เดอะ สกาย ซิสเต็มส์,13107.5 บาท</v>
      </c>
      <c r="J176" s="679" t="s">
        <v>135</v>
      </c>
      <c r="K176" s="1216">
        <v>13107.5</v>
      </c>
      <c r="L176" s="217" t="s">
        <v>28</v>
      </c>
      <c r="M176" s="118" t="s">
        <v>95</v>
      </c>
      <c r="N176" s="218" t="s">
        <v>2180</v>
      </c>
    </row>
    <row r="177" spans="1:14" s="1331" customFormat="1" ht="20.25" hidden="1" x14ac:dyDescent="0.5">
      <c r="A177" s="217">
        <v>95</v>
      </c>
      <c r="B177" s="218" t="s">
        <v>2181</v>
      </c>
      <c r="C177" s="701">
        <v>33009</v>
      </c>
      <c r="D177" s="678">
        <f t="shared" si="9"/>
        <v>33009</v>
      </c>
      <c r="E177" s="248" t="s">
        <v>25</v>
      </c>
      <c r="F177" s="217"/>
      <c r="G177" s="679"/>
      <c r="H177" s="1216"/>
      <c r="I177" s="223"/>
      <c r="J177" s="679"/>
      <c r="K177" s="1216"/>
      <c r="L177" s="217"/>
      <c r="M177" s="218"/>
      <c r="N177" s="218"/>
    </row>
    <row r="178" spans="1:14" s="1331" customFormat="1" ht="40.5" x14ac:dyDescent="0.5">
      <c r="A178" s="217">
        <v>96</v>
      </c>
      <c r="B178" s="218" t="s">
        <v>1816</v>
      </c>
      <c r="C178" s="701">
        <v>36759.85</v>
      </c>
      <c r="D178" s="678">
        <f t="shared" si="9"/>
        <v>36759.85</v>
      </c>
      <c r="E178" s="217" t="s">
        <v>25</v>
      </c>
      <c r="F178" s="217" t="str">
        <f t="shared" si="10"/>
        <v>ห้างหุ้นส่วนจำกัด เดอะ สกาย ซิสเต็มส์,36759.85 บาท</v>
      </c>
      <c r="G178" s="679" t="s">
        <v>135</v>
      </c>
      <c r="H178" s="1216">
        <v>36759.85</v>
      </c>
      <c r="I178" s="223" t="str">
        <f t="shared" si="11"/>
        <v>ห้างหุ้นส่วนจำกัด เดอะ สกาย ซิสเต็มส์,36759.85 บาท</v>
      </c>
      <c r="J178" s="679" t="s">
        <v>135</v>
      </c>
      <c r="K178" s="1216">
        <v>36759.85</v>
      </c>
      <c r="L178" s="217" t="s">
        <v>28</v>
      </c>
      <c r="M178" s="118" t="s">
        <v>95</v>
      </c>
      <c r="N178" s="218" t="s">
        <v>2182</v>
      </c>
    </row>
    <row r="179" spans="1:14" s="1331" customFormat="1" ht="40.5" x14ac:dyDescent="0.5">
      <c r="A179" s="217">
        <v>97</v>
      </c>
      <c r="B179" s="218" t="s">
        <v>2183</v>
      </c>
      <c r="C179" s="701">
        <v>5570</v>
      </c>
      <c r="D179" s="678">
        <f t="shared" si="9"/>
        <v>5570</v>
      </c>
      <c r="E179" s="248" t="s">
        <v>25</v>
      </c>
      <c r="F179" s="217" t="str">
        <f t="shared" si="10"/>
        <v>ห้างหุ้นส่วนจำกัด เดอะ สกาย ซิสเต็มส์,5564 บาท</v>
      </c>
      <c r="G179" s="679" t="s">
        <v>135</v>
      </c>
      <c r="H179" s="1216">
        <v>5564</v>
      </c>
      <c r="I179" s="223" t="str">
        <f t="shared" si="11"/>
        <v>ห้างหุ้นส่วนจำกัด เดอะ สกาย ซิสเต็มส์,5564 บาท</v>
      </c>
      <c r="J179" s="679" t="s">
        <v>135</v>
      </c>
      <c r="K179" s="1216">
        <v>5564</v>
      </c>
      <c r="L179" s="217" t="s">
        <v>28</v>
      </c>
      <c r="M179" s="118" t="s">
        <v>95</v>
      </c>
      <c r="N179" s="218" t="s">
        <v>2184</v>
      </c>
    </row>
    <row r="180" spans="1:14" s="1331" customFormat="1" ht="40.5" x14ac:dyDescent="0.5">
      <c r="A180" s="217">
        <v>98</v>
      </c>
      <c r="B180" s="218" t="s">
        <v>2185</v>
      </c>
      <c r="C180" s="701">
        <v>3850</v>
      </c>
      <c r="D180" s="678">
        <f t="shared" si="9"/>
        <v>3850</v>
      </c>
      <c r="E180" s="248" t="s">
        <v>25</v>
      </c>
      <c r="F180" s="217" t="str">
        <f t="shared" si="10"/>
        <v>ร้าน เอ.โอ.ดี ซัพพลาย,3775 บาท</v>
      </c>
      <c r="G180" s="679" t="s">
        <v>324</v>
      </c>
      <c r="H180" s="1216">
        <v>3775</v>
      </c>
      <c r="I180" s="223" t="str">
        <f t="shared" si="11"/>
        <v>ร้าน เอ.โอ.ดี ซัพพลาย,3775 บาท</v>
      </c>
      <c r="J180" s="679" t="s">
        <v>324</v>
      </c>
      <c r="K180" s="1216">
        <v>3775</v>
      </c>
      <c r="L180" s="217" t="s">
        <v>28</v>
      </c>
      <c r="M180" s="118" t="s">
        <v>95</v>
      </c>
      <c r="N180" s="218" t="s">
        <v>2186</v>
      </c>
    </row>
    <row r="181" spans="1:14" s="1331" customFormat="1" ht="40.5" x14ac:dyDescent="0.5">
      <c r="A181" s="217">
        <v>99</v>
      </c>
      <c r="B181" s="218" t="s">
        <v>2187</v>
      </c>
      <c r="C181" s="701">
        <v>1600</v>
      </c>
      <c r="D181" s="678">
        <f t="shared" si="9"/>
        <v>1600</v>
      </c>
      <c r="E181" s="248" t="s">
        <v>25</v>
      </c>
      <c r="F181" s="217" t="str">
        <f t="shared" si="10"/>
        <v>บริษัท ธีร์ บิสิเนส จำกัด,1600 บาท</v>
      </c>
      <c r="G181" s="679" t="s">
        <v>1469</v>
      </c>
      <c r="H181" s="1216">
        <v>1600</v>
      </c>
      <c r="I181" s="223" t="str">
        <f t="shared" si="11"/>
        <v>บริษัท ธีร์ บิสิเนส จำกัด,1600 บาท</v>
      </c>
      <c r="J181" s="679" t="s">
        <v>1469</v>
      </c>
      <c r="K181" s="1216">
        <v>1600</v>
      </c>
      <c r="L181" s="217" t="s">
        <v>28</v>
      </c>
      <c r="M181" s="118" t="s">
        <v>95</v>
      </c>
      <c r="N181" s="218" t="s">
        <v>2188</v>
      </c>
    </row>
    <row r="182" spans="1:14" ht="40.5" x14ac:dyDescent="0.5">
      <c r="A182" s="240">
        <v>100</v>
      </c>
      <c r="B182" s="1172" t="s">
        <v>2189</v>
      </c>
      <c r="C182" s="1415">
        <v>3772.9</v>
      </c>
      <c r="D182" s="672">
        <v>3772.9</v>
      </c>
      <c r="E182" s="1311" t="s">
        <v>25</v>
      </c>
      <c r="F182" s="240" t="s">
        <v>2190</v>
      </c>
      <c r="G182" s="1506" t="s">
        <v>135</v>
      </c>
      <c r="H182" s="1388">
        <v>3723.6</v>
      </c>
      <c r="I182" s="250" t="s">
        <v>2190</v>
      </c>
      <c r="J182" s="677" t="s">
        <v>135</v>
      </c>
      <c r="K182" s="1380">
        <v>3723.6</v>
      </c>
      <c r="L182" s="217" t="s">
        <v>28</v>
      </c>
      <c r="M182" s="118" t="s">
        <v>95</v>
      </c>
      <c r="N182" s="210"/>
    </row>
    <row r="183" spans="1:14" ht="30.75" customHeight="1" x14ac:dyDescent="0.5">
      <c r="A183" s="240">
        <v>101</v>
      </c>
      <c r="B183" s="1172" t="s">
        <v>2191</v>
      </c>
      <c r="C183" s="1415">
        <v>150000</v>
      </c>
      <c r="D183" s="672">
        <v>150000</v>
      </c>
      <c r="E183" s="1311" t="s">
        <v>25</v>
      </c>
      <c r="F183" s="240" t="s">
        <v>2192</v>
      </c>
      <c r="G183" s="1506" t="s">
        <v>2193</v>
      </c>
      <c r="H183" s="1388">
        <v>150000</v>
      </c>
      <c r="I183" s="250" t="s">
        <v>2192</v>
      </c>
      <c r="J183" s="677" t="s">
        <v>2193</v>
      </c>
      <c r="K183" s="1380">
        <v>150000</v>
      </c>
      <c r="L183" s="217" t="s">
        <v>28</v>
      </c>
      <c r="M183" s="118" t="s">
        <v>2194</v>
      </c>
      <c r="N183" s="210" t="s">
        <v>2195</v>
      </c>
    </row>
    <row r="184" spans="1:14" ht="40.5" x14ac:dyDescent="0.5">
      <c r="A184" s="240">
        <v>102</v>
      </c>
      <c r="B184" s="1172" t="s">
        <v>2078</v>
      </c>
      <c r="C184" s="1415">
        <v>7000</v>
      </c>
      <c r="D184" s="672">
        <v>7000</v>
      </c>
      <c r="E184" s="1311" t="s">
        <v>25</v>
      </c>
      <c r="F184" s="240" t="s">
        <v>2196</v>
      </c>
      <c r="G184" s="1506" t="s">
        <v>2079</v>
      </c>
      <c r="H184" s="1388">
        <v>7000</v>
      </c>
      <c r="I184" s="250" t="s">
        <v>2196</v>
      </c>
      <c r="J184" s="677"/>
      <c r="K184" s="1380"/>
      <c r="L184" s="217" t="s">
        <v>28</v>
      </c>
      <c r="M184" s="118" t="s">
        <v>95</v>
      </c>
      <c r="N184" s="210"/>
    </row>
    <row r="1048520" spans="13:13" ht="40.5" x14ac:dyDescent="0.5">
      <c r="M1048520" s="118" t="s">
        <v>95</v>
      </c>
    </row>
  </sheetData>
  <mergeCells count="32">
    <mergeCell ref="M94:M96"/>
    <mergeCell ref="M97:M99"/>
    <mergeCell ref="M100:M102"/>
    <mergeCell ref="M103:M105"/>
    <mergeCell ref="M76:M78"/>
    <mergeCell ref="M79:M81"/>
    <mergeCell ref="M82:M84"/>
    <mergeCell ref="M85:M87"/>
    <mergeCell ref="M88:M90"/>
    <mergeCell ref="M91:M93"/>
    <mergeCell ref="M59:M61"/>
    <mergeCell ref="M62:M64"/>
    <mergeCell ref="M65:M67"/>
    <mergeCell ref="M68:M69"/>
    <mergeCell ref="M70:M72"/>
    <mergeCell ref="M73:M75"/>
    <mergeCell ref="M26:M28"/>
    <mergeCell ref="B32:B33"/>
    <mergeCell ref="M44:M46"/>
    <mergeCell ref="M47:M49"/>
    <mergeCell ref="M53:M55"/>
    <mergeCell ref="M56:M58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43" right="0.24" top="0.45" bottom="0.33" header="0.3" footer="0.3"/>
  <pageSetup paperSize="9" scale="29" fitToHeight="0" orientation="landscape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20</vt:i4>
      </vt:variant>
    </vt:vector>
  </HeadingPairs>
  <TitlesOfParts>
    <vt:vector size="33" baseType="lpstr">
      <vt:lpstr>ข้อมูลสรุปผลการจัดซื้อ ปีงบ2568</vt:lpstr>
      <vt:lpstr>ต.ค. 67</vt:lpstr>
      <vt:lpstr>พ.ย. 67</vt:lpstr>
      <vt:lpstr>ธ.ค.67</vt:lpstr>
      <vt:lpstr>ม.ค.68 </vt:lpstr>
      <vt:lpstr>กพ 68</vt:lpstr>
      <vt:lpstr>มี.ค 68 </vt:lpstr>
      <vt:lpstr>เม.ย. 68  </vt:lpstr>
      <vt:lpstr>พ.ค 68   </vt:lpstr>
      <vt:lpstr>มิ.ย. 68    </vt:lpstr>
      <vt:lpstr>ก.ค. 68     </vt:lpstr>
      <vt:lpstr>ส.ค. 68   </vt:lpstr>
      <vt:lpstr>ก.ย.68    </vt:lpstr>
      <vt:lpstr>'กพ 68'!_Hlk173485830</vt:lpstr>
      <vt:lpstr>'ต.ค. 67'!_Hlk173485830</vt:lpstr>
      <vt:lpstr>'ก.ย.68    '!Print_Area</vt:lpstr>
      <vt:lpstr>'ม.ค.68 '!Print_Area</vt:lpstr>
      <vt:lpstr>'มิ.ย. 68    '!Print_Area</vt:lpstr>
      <vt:lpstr>'มี.ค 68 '!Print_Area</vt:lpstr>
      <vt:lpstr>'เม.ย. 68  '!Print_Area</vt:lpstr>
      <vt:lpstr>'ส.ค. 68   '!Print_Area</vt:lpstr>
      <vt:lpstr>'ก.ค. 68     '!Print_Titles</vt:lpstr>
      <vt:lpstr>'ก.ย.68    '!Print_Titles</vt:lpstr>
      <vt:lpstr>'กพ 68'!Print_Titles</vt:lpstr>
      <vt:lpstr>'ต.ค. 67'!Print_Titles</vt:lpstr>
      <vt:lpstr>ธ.ค.67!Print_Titles</vt:lpstr>
      <vt:lpstr>'พ.ค 68   '!Print_Titles</vt:lpstr>
      <vt:lpstr>'พ.ย. 67'!Print_Titles</vt:lpstr>
      <vt:lpstr>'ม.ค.68 '!Print_Titles</vt:lpstr>
      <vt:lpstr>'มิ.ย. 68    '!Print_Titles</vt:lpstr>
      <vt:lpstr>'มี.ค 68 '!Print_Titles</vt:lpstr>
      <vt:lpstr>'เม.ย. 68  '!Print_Titles</vt:lpstr>
      <vt:lpstr>'ส.ค. 68 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2026-06-30T02:29:10Z</cp:lastPrinted>
  <dcterms:created xsi:type="dcterms:W3CDTF">2026-06-30T02:25:04Z</dcterms:created>
  <dcterms:modified xsi:type="dcterms:W3CDTF">2026-06-30T05:27:32Z</dcterms:modified>
</cp:coreProperties>
</file>