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ng\OneDrive\เดสก์ท็อป\o11 ล่าสุด\"/>
    </mc:Choice>
  </mc:AlternateContent>
  <xr:revisionPtr revIDLastSave="0" documentId="8_{23E8CD01-4120-42B8-8A13-EE5F5E12DB88}" xr6:coauthVersionLast="47" xr6:coauthVersionMax="47" xr10:uidLastSave="{00000000-0000-0000-0000-000000000000}"/>
  <bookViews>
    <workbookView xWindow="-108" yWindow="-108" windowWidth="23256" windowHeight="12456" xr2:uid="{5465F1F9-9783-4292-9EBC-0B68A9324F23}"/>
  </bookViews>
  <sheets>
    <sheet name="พ.ย. 68 " sheetId="1" r:id="rId1"/>
  </sheets>
  <definedNames>
    <definedName name="_xlnm.Print_Area" localSheetId="0">'พ.ย. 68 '!$A$1:$N$101</definedName>
    <definedName name="_xlnm.Print_Titles" localSheetId="0">'พ.ย. 68 '!$1:$7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3" i="1" l="1"/>
  <c r="F103" i="1"/>
  <c r="D103" i="1"/>
  <c r="I102" i="1"/>
  <c r="F102" i="1"/>
  <c r="D102" i="1"/>
  <c r="I101" i="1"/>
  <c r="F101" i="1"/>
  <c r="D101" i="1"/>
  <c r="I100" i="1"/>
  <c r="F100" i="1"/>
  <c r="D100" i="1"/>
  <c r="I99" i="1"/>
  <c r="F99" i="1"/>
  <c r="D99" i="1"/>
  <c r="I95" i="1"/>
  <c r="F95" i="1"/>
  <c r="D95" i="1"/>
  <c r="I94" i="1"/>
  <c r="F94" i="1"/>
  <c r="D94" i="1"/>
  <c r="I93" i="1"/>
  <c r="F93" i="1"/>
  <c r="D93" i="1"/>
  <c r="I92" i="1"/>
  <c r="F92" i="1"/>
  <c r="D92" i="1"/>
  <c r="I91" i="1"/>
  <c r="F91" i="1"/>
  <c r="D91" i="1"/>
  <c r="I90" i="1"/>
  <c r="F90" i="1"/>
  <c r="D90" i="1"/>
  <c r="I89" i="1"/>
  <c r="F89" i="1"/>
  <c r="D89" i="1"/>
  <c r="I88" i="1"/>
  <c r="F88" i="1"/>
  <c r="D88" i="1"/>
  <c r="I87" i="1"/>
  <c r="F87" i="1"/>
  <c r="D87" i="1"/>
  <c r="I86" i="1"/>
  <c r="F86" i="1"/>
  <c r="D86" i="1"/>
  <c r="I85" i="1"/>
  <c r="F85" i="1"/>
  <c r="D85" i="1"/>
  <c r="I84" i="1"/>
  <c r="F84" i="1"/>
  <c r="D84" i="1"/>
  <c r="D83" i="1"/>
  <c r="I82" i="1"/>
  <c r="F82" i="1"/>
  <c r="D82" i="1"/>
  <c r="I81" i="1"/>
  <c r="F81" i="1"/>
  <c r="D81" i="1"/>
  <c r="I80" i="1"/>
  <c r="F80" i="1"/>
  <c r="D80" i="1"/>
  <c r="I79" i="1"/>
  <c r="F79" i="1"/>
  <c r="D79" i="1"/>
  <c r="I78" i="1"/>
  <c r="F78" i="1"/>
  <c r="D78" i="1"/>
  <c r="I77" i="1"/>
  <c r="F77" i="1"/>
  <c r="D77" i="1"/>
  <c r="I76" i="1"/>
  <c r="F76" i="1"/>
  <c r="D76" i="1"/>
  <c r="I74" i="1"/>
  <c r="F74" i="1"/>
  <c r="D74" i="1"/>
  <c r="I73" i="1"/>
  <c r="F73" i="1"/>
  <c r="D73" i="1"/>
  <c r="I72" i="1"/>
  <c r="F72" i="1"/>
  <c r="D72" i="1"/>
  <c r="I71" i="1"/>
  <c r="F71" i="1"/>
  <c r="D71" i="1"/>
  <c r="I70" i="1"/>
  <c r="F70" i="1"/>
  <c r="D70" i="1"/>
  <c r="I69" i="1"/>
  <c r="F69" i="1"/>
  <c r="D69" i="1"/>
  <c r="I68" i="1"/>
  <c r="F68" i="1"/>
  <c r="D68" i="1"/>
  <c r="I67" i="1"/>
  <c r="F67" i="1"/>
  <c r="D67" i="1"/>
  <c r="I66" i="1"/>
  <c r="F66" i="1"/>
  <c r="D66" i="1"/>
  <c r="I63" i="1"/>
  <c r="F63" i="1"/>
  <c r="D63" i="1"/>
  <c r="I62" i="1"/>
  <c r="F62" i="1"/>
  <c r="D62" i="1"/>
  <c r="I61" i="1"/>
  <c r="F61" i="1"/>
  <c r="D61" i="1"/>
  <c r="I60" i="1"/>
  <c r="F60" i="1"/>
  <c r="D60" i="1"/>
  <c r="I59" i="1"/>
  <c r="F59" i="1"/>
  <c r="D59" i="1"/>
  <c r="I58" i="1"/>
  <c r="F58" i="1"/>
  <c r="D58" i="1"/>
  <c r="I57" i="1"/>
  <c r="F57" i="1"/>
  <c r="D57" i="1"/>
  <c r="I56" i="1"/>
  <c r="F56" i="1"/>
  <c r="D56" i="1"/>
  <c r="I55" i="1"/>
  <c r="F55" i="1"/>
  <c r="D55" i="1"/>
  <c r="I54" i="1"/>
  <c r="F54" i="1"/>
  <c r="D54" i="1"/>
  <c r="I53" i="1"/>
  <c r="F53" i="1"/>
  <c r="D53" i="1"/>
  <c r="I52" i="1"/>
  <c r="F52" i="1"/>
  <c r="D52" i="1"/>
  <c r="I51" i="1"/>
  <c r="F51" i="1"/>
  <c r="D51" i="1"/>
  <c r="I50" i="1"/>
  <c r="F50" i="1"/>
  <c r="D50" i="1"/>
  <c r="C50" i="1"/>
  <c r="I49" i="1"/>
  <c r="F49" i="1"/>
  <c r="D49" i="1"/>
  <c r="I48" i="1"/>
  <c r="F48" i="1"/>
  <c r="D48" i="1"/>
  <c r="I47" i="1"/>
  <c r="F47" i="1"/>
  <c r="D47" i="1"/>
  <c r="I46" i="1"/>
  <c r="F46" i="1"/>
  <c r="D46" i="1"/>
  <c r="I45" i="1"/>
  <c r="F45" i="1"/>
  <c r="D45" i="1"/>
  <c r="I44" i="1"/>
  <c r="F44" i="1"/>
  <c r="D44" i="1"/>
  <c r="I43" i="1"/>
  <c r="F43" i="1"/>
  <c r="D43" i="1"/>
  <c r="I42" i="1"/>
  <c r="F42" i="1"/>
  <c r="D42" i="1"/>
  <c r="I41" i="1"/>
  <c r="F41" i="1"/>
  <c r="D41" i="1"/>
  <c r="I38" i="1"/>
  <c r="F38" i="1"/>
  <c r="D38" i="1"/>
  <c r="M36" i="1"/>
  <c r="I36" i="1"/>
  <c r="F36" i="1"/>
  <c r="M35" i="1"/>
  <c r="I35" i="1"/>
  <c r="F35" i="1"/>
  <c r="D35" i="1"/>
  <c r="M33" i="1"/>
  <c r="I33" i="1"/>
  <c r="F33" i="1"/>
  <c r="M32" i="1"/>
  <c r="I32" i="1"/>
  <c r="F32" i="1"/>
  <c r="D32" i="1"/>
  <c r="M30" i="1"/>
  <c r="M29" i="1"/>
  <c r="I29" i="1"/>
  <c r="F29" i="1"/>
  <c r="D29" i="1"/>
  <c r="M27" i="1"/>
  <c r="M26" i="1"/>
  <c r="I26" i="1"/>
  <c r="F26" i="1"/>
  <c r="D26" i="1"/>
  <c r="M24" i="1"/>
  <c r="M23" i="1"/>
  <c r="I23" i="1"/>
  <c r="F23" i="1"/>
  <c r="D23" i="1"/>
  <c r="M22" i="1"/>
  <c r="M21" i="1"/>
  <c r="I21" i="1"/>
  <c r="F21" i="1"/>
  <c r="D21" i="1"/>
  <c r="M19" i="1"/>
  <c r="M18" i="1"/>
  <c r="I18" i="1"/>
  <c r="F18" i="1"/>
  <c r="D18" i="1"/>
  <c r="M17" i="1"/>
  <c r="I17" i="1"/>
  <c r="F17" i="1"/>
  <c r="M16" i="1"/>
  <c r="I16" i="1"/>
  <c r="F16" i="1"/>
  <c r="D16" i="1"/>
  <c r="M15" i="1"/>
  <c r="K15" i="1"/>
  <c r="I15" i="1" s="1"/>
  <c r="H15" i="1"/>
  <c r="F15" i="1"/>
  <c r="M14" i="1"/>
  <c r="I14" i="1"/>
  <c r="F14" i="1"/>
  <c r="D14" i="1"/>
  <c r="C14" i="1"/>
  <c r="F13" i="1"/>
  <c r="D13" i="1"/>
  <c r="C13" i="1"/>
  <c r="I10" i="1"/>
  <c r="F10" i="1"/>
  <c r="D10" i="1"/>
  <c r="I9" i="1"/>
  <c r="F9" i="1"/>
  <c r="D9" i="1"/>
  <c r="I8" i="1"/>
  <c r="F8" i="1"/>
  <c r="D8" i="1"/>
</calcChain>
</file>

<file path=xl/sharedStrings.xml><?xml version="1.0" encoding="utf-8"?>
<sst xmlns="http://schemas.openxmlformats.org/spreadsheetml/2006/main" count="557" uniqueCount="170">
  <si>
    <t>แบบ สขร.1</t>
  </si>
  <si>
    <t>สรุปผลการดำเนินการจัดซื้อจัดจ้างในรอบเดือนพฤศจิกายน 2568</t>
  </si>
  <si>
    <t>กองคลัง กรมส่งเสริมสหกรณ์</t>
  </si>
  <si>
    <t>วันที่  30 เดือน พฤศจิกายน พ.ศ. 2568</t>
  </si>
  <si>
    <t>ลำดับที่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</si>
  <si>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</si>
  <si>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</si>
  <si>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</si>
  <si>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</si>
  <si>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</si>
  <si>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ราคาที่เสนอ</t>
  </si>
  <si>
    <t>ผู้ได้รับการคัดเลือกและราคา</t>
  </si>
  <si>
    <t>ผู้ได้รับการคัดเลือก</t>
  </si>
  <si>
    <t>ราคาที่ตกลง</t>
  </si>
  <si>
    <t>เหตุผลที่คัดเลือก</t>
  </si>
  <si>
    <t>เลขที่และวันที่ของ</t>
  </si>
  <si>
    <t>หรือจ้าง</t>
  </si>
  <si>
    <t>และราคาที่เสนอ</t>
  </si>
  <si>
    <t>ที่ตกลงซื้อหรือจ้าง</t>
  </si>
  <si>
    <t>ซื้อหรือจ้าง</t>
  </si>
  <si>
    <t>โดยสรุป</t>
  </si>
  <si>
    <t>สัญญาหรือข้อตกลง</t>
  </si>
  <si>
    <t>(บาท)</t>
  </si>
  <si>
    <t>ในการซื้อหรือจ้าง</t>
  </si>
  <si>
    <t>วิธีเฉพาะเจาะจง</t>
  </si>
  <si>
    <t>นายเพิ่มศักดิ์ สมรอบรู้</t>
  </si>
  <si>
    <t>อยู่ในวงเงินงบประมาณ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</si>
  <si>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2560</t>
  </si>
  <si>
    <t>ซื้อน้ำดื่มประจำเดือนตุลาคม 2568 ของหน่วยงานส่วนกลางกรม</t>
  </si>
  <si>
    <t>ร้านสหกรณ์เทเวศน์ จำกัด</t>
  </si>
  <si>
    <t>จ้างเหมาบริการด้านภูมิสารสนเทศ</t>
  </si>
  <si>
    <t>นางสาววิรัญญา ราคะใจ</t>
  </si>
  <si>
    <t>18000/เดือน 188400</t>
  </si>
  <si>
    <t>นางสาววิรัญญา ราคะใจ,18000/เดือน 188400 บาท</t>
  </si>
  <si>
    <t>18000/เดือน</t>
  </si>
  <si>
    <t>ส.51/2569 ลว. 14 พย 68</t>
  </si>
  <si>
    <t>ส.51/2569</t>
  </si>
  <si>
    <t>นายแวอิน รอฮัมซูตี</t>
  </si>
  <si>
    <t>ส.52/2569</t>
  </si>
  <si>
    <t>14 พย 68</t>
  </si>
  <si>
    <t>นางสาวอภิสรา รุ่งเรือง</t>
  </si>
  <si>
    <t>ส.57/2569</t>
  </si>
  <si>
    <t>28 พย 68</t>
  </si>
  <si>
    <t>จ้างดูแลและบำรุงรักษาระบบเครือข่ายคอมพิวเตอร์ของกรมส่งเสริมสหกรณ์</t>
  </si>
  <si>
    <t>ประกวดราคาอิเล็กทรอนิกส์</t>
  </si>
  <si>
    <t>บริษัท ซิสเต็มเอส จำกัด</t>
  </si>
  <si>
    <t>ส.45/2569</t>
  </si>
  <si>
    <t>3 พย 68</t>
  </si>
  <si>
    <t>บริษัท เตียงฮงสีลม จำกัด</t>
  </si>
  <si>
    <t>ใบสั่งจ้าง 20/2569</t>
  </si>
  <si>
    <t>11 พย 68</t>
  </si>
  <si>
    <t>เช่าพื้นที่จัดเก็บเอกสารประจำปีงบประมาณ พ.ศ. 2569</t>
  </si>
  <si>
    <t>บริษัท กรุงเทพคลังเอกสาร จำกัด</t>
  </si>
  <si>
    <t>ใบสั่งเช่า 5/2569</t>
  </si>
  <si>
    <t>ตุลาคม 2568</t>
  </si>
  <si>
    <t>7 พย 68</t>
  </si>
  <si>
    <t>จ้างดูแลและบำรุงรักษาระบบงาน จำนวน 4 ระบบ ประจำปี</t>
  </si>
  <si>
    <t>ห้างหุ้นส่วน โอโอไอ แอซโซซิเอชั่น</t>
  </si>
  <si>
    <t>ใบสั่งจ้าง 27/2569</t>
  </si>
  <si>
    <t>งบประมาณ พ.ศ. 2569</t>
  </si>
  <si>
    <t>18 พย 68</t>
  </si>
  <si>
    <t>จ้างดูแลบำรุงรักษาโปรแกรมระบบ DPIS และเชื่อมโยงกับระบบ SEIS</t>
  </si>
  <si>
    <t>บริษัท เอ็น พี เค เว็บ จำกัด</t>
  </si>
  <si>
    <t>ใบสั่งจ้าง 15/2569</t>
  </si>
  <si>
    <t>ปีงบประมาณ พ.ศ. 2569</t>
  </si>
  <si>
    <t>จ้างเหมาเอกชนหรือบุคคลธรรมดา ตำแหน่งนักวิชาการสหกรณ์ (คทช)</t>
  </si>
  <si>
    <t>นางสาวณัฐพร จรัสวง</t>
  </si>
  <si>
    <t>ส.53/2569</t>
  </si>
  <si>
    <t>15000/เดือน</t>
  </si>
  <si>
    <t>นายสรสิช แย้มนวล</t>
  </si>
  <si>
    <t>ส.54/2569</t>
  </si>
  <si>
    <t>จ้างซ่อมเก้าอี้สำนักงานแบบล้อเลื่อน</t>
  </si>
  <si>
    <t>ร้าน เอ.โอ.ดี ซัพพลาย</t>
  </si>
  <si>
    <t>จ้างซ่อมเครื่องโปรเจคเตอร์</t>
  </si>
  <si>
    <t>จ้างซ่อมเปลี่ยนโซ๊คอัพประตูกระจกอลูมิเนียม (บานสวิง)</t>
  </si>
  <si>
    <t>จ้างซ่อมแซมและเปลึ่ยนแผ่นฝ้าเพดานในห้องผู้บริหาร (อธิบดีกรมส่งเสริมสหกรณ์)</t>
  </si>
  <si>
    <t>จ้างย้ายเครื่องปรับอากาศ</t>
  </si>
  <si>
    <t>บริษัท ธนสรณ์วิศวกรรม จำกัด</t>
  </si>
  <si>
    <t>จ้างล้างเครื่องปรับอากาศ</t>
  </si>
  <si>
    <t>จ้างซ่อมเครื่องปรับอากาศ</t>
  </si>
  <si>
    <t>จ้างซ่อมพัดลมระบายอากาศ</t>
  </si>
  <si>
    <t>จ้างซ่อมโซฟา</t>
  </si>
  <si>
    <t>จ้างเหมาบริการขนย้ายเอกสารเพื่อทำลาย</t>
  </si>
  <si>
    <t>นายมนู เพ็ชรกลับ</t>
  </si>
  <si>
    <t>จ้างเหมาทำความสะอาดอาคารที่ทำการของกรมส่งเสริมสหกรณ์ ประจำปีงบประมาณ พ.ศ. 2569 (เดือนพฤศจิกายน และเดือนธันวาคม พ.ศ. 2568)</t>
  </si>
  <si>
    <t>บริษัท เค. เอส. ซี. คลีนนิ่ง เซอร์วิส จำกัด</t>
  </si>
  <si>
    <t>ส. 50 /2569 ลว. 7 พ.ย. 2568</t>
  </si>
  <si>
    <t xml:space="preserve">จ้างดูแลและบำรุงรักษาระบบ MIS สำหรับการกำกับตรวจสอบสหกรณ์ทางการเงินประจำปีงบประมาณ พ.ศ. 2569 </t>
  </si>
  <si>
    <t>บริษัท คลิกเน็กซ์ จำกัด</t>
  </si>
  <si>
    <t>ส.47/2569 ลว. 13 พ.ย. 2568</t>
  </si>
  <si>
    <t>จ้างปรับปรุงระบบบริหารงานข้อมูลโคนมและโคเนื้อ ปีงบประมาณ พ.ศ. 2569</t>
  </si>
  <si>
    <t>ห้างหุ้นส่วนจำกัด โอโอไอ  แอซโซซิเอชั่น</t>
  </si>
  <si>
    <t>ใบสั่งจ้าง 18/2569 ลว. 18 พ.ย.2568</t>
  </si>
  <si>
    <t>ใบสั่งจ้าง 18/2569</t>
  </si>
  <si>
    <t>จ้างบำรุงรักษาระบบฐานข้อมูลทะเบียนสหกรณ์/กลุ่มเกษตรกร ปีงบประมาณ พ.ศ. 2569</t>
  </si>
  <si>
    <t>บริษัท เอสเอ็นเจ คอนซัลแทนท์ แอนด์ โซลูชั่นส์ จำกัด</t>
  </si>
  <si>
    <t>ใบสั่งจ้าง 17/2569 ลว. 11 พ.ย. 2568</t>
  </si>
  <si>
    <t>บริษัท ธีร์ บิสิเนส ซัพพลาย จำกัด</t>
  </si>
  <si>
    <t>จ้างดำเนินพิธีเปิดโครงการจัดกิจกรรมเฉลิมพระเกียรติพระบาทสมเด็จพระมงกุฎเกล้าเจ้าอยู่หัว เนื่องในโอกาสวันสวรรคตครบ 100 ปี</t>
  </si>
  <si>
    <t>บริษัท เราคอนเนคท์ จำกัด</t>
  </si>
  <si>
    <t>ใบสั่งจ้าง  29/2569 ลว. 18 พย 68</t>
  </si>
  <si>
    <t xml:space="preserve">อยู่ในวงเงินงบประมาณ </t>
  </si>
  <si>
    <t>จ้างทำตรายาง 7 รายการ (กค.กลุ่มพัสดุ)</t>
  </si>
  <si>
    <t>ร้านเอนกสเตชั่นเนอรี่</t>
  </si>
  <si>
    <t>จ้างทำตรายาง 10 รายการ (ศสท)</t>
  </si>
  <si>
    <t>ซื้อวัสดุ 5 รายการ (กค.กลุ่มการเงิน)</t>
  </si>
  <si>
    <t>จ้างทำตรายาง 40 รายการ (กพก)</t>
  </si>
  <si>
    <t xml:space="preserve">ซื้อไม้อัดซ่อมแซมตู้ 1 แผ่น ห้องผอ.กองแผนงาน </t>
  </si>
  <si>
    <t>จ้างทำตรายาง 7 รายการ (สลก)</t>
  </si>
  <si>
    <t>ซื้อวัสดุ 15 รายการ (สลก.กลุ่มช่วยฯ)</t>
  </si>
  <si>
    <t>ซื้อวัสดุ 9 รายการ (กพน)</t>
  </si>
  <si>
    <t>ร้านอาทรพาณิชย์</t>
  </si>
  <si>
    <t>อยู่ในวงเงินงบประมาณ (กพส)</t>
  </si>
  <si>
    <t>ซื้อวัสดุ 18 รายการ (สลก.กลุ่มช่วยฯ)</t>
  </si>
  <si>
    <t>จ้างพิมพ์เอกเข้าเล่มใช้ในโครงการฝึกอบรม 120 เล่ม (สลก.กลุ่มสารบรรณ)</t>
  </si>
  <si>
    <t>ร้านบอสโก ถ่ายเอกสาร</t>
  </si>
  <si>
    <t>จ้างทำตรายาง 1 รายการ (สลก.กลุ่มตรวจราชการ)</t>
  </si>
  <si>
    <t>จ้างตกแต่งสถานที่ สมเด็จพระนางสิริกิตติ์ (สวรรคต) (สทส)</t>
  </si>
  <si>
    <t>ซื้อวัสดุ 14 รายการ (กพก.)</t>
  </si>
  <si>
    <t>ห้างหุ้นส่วนจำกัด เดอะ สกาย ซิสเต็มส์</t>
  </si>
  <si>
    <t>จ้างทำตรายาง 6 รายการ (สลก.กลุ่มช่วยฯ)</t>
  </si>
  <si>
    <t>ซื้อวัสดุ 11 รายการ (กพน)</t>
  </si>
  <si>
    <t>ซื้อวัสดุ 5 รายการ (กค. กลุ่มบัญชีฯ)</t>
  </si>
  <si>
    <t>ซื้อวัสดุคอม 12 รายการ ,กระดาษ 200 รีม (กกจ)</t>
  </si>
  <si>
    <t>ร้านเอนกสเตชั่นเนอรี่,27820 บาท และห้างหุ้นส่วนจำกัด เดอะ สกาย ซิสเต็มส์,62274 บาท</t>
  </si>
  <si>
    <t>27820 และ62274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</si>
  <si>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2561</t>
  </si>
  <si>
    <t>จ้างตกแต่งสถานที่ สมเด็จพระนางสิริกิตติ์ (สวรรคต) (สสพ.2)</t>
  </si>
  <si>
    <t>บริษัท จัสมิน จีนิค จำกัด</t>
  </si>
  <si>
    <t>ซื้อวัสดุ 8 รายการ จัดทำโครงการประชุมฯ (สทส)</t>
  </si>
  <si>
    <t>ร้าน โปโล ซุปเปอร์ทีน</t>
  </si>
  <si>
    <t>จ้างทำตรายาง 4 รายการ (กค.กลุ่มพัสดุ)</t>
  </si>
  <si>
    <t>ซื้อวัสดุ 5 รายการ จัดทำโครงการฝึกอบรมฯ (สลก.กลุ่มสารบรรณ)</t>
  </si>
  <si>
    <t>ซื้อวัสดุทางการเกษตร 4 รายการ (สทส)</t>
  </si>
  <si>
    <t>ซื้อวัสดุจัดนิทรรศการ 16 รายการ (สทส)</t>
  </si>
  <si>
    <t>ซื้อวัสดุ 10 รายการ (ศสท)</t>
  </si>
  <si>
    <t>ห้างหุ้นส่วนจำกัด เดอะ สกาย ซิสเต็มส์,39162 บาท และร้านเอนกสเตชั่นเนอรี่,31244 บาท</t>
  </si>
  <si>
    <t>39162 และ 31244</t>
  </si>
  <si>
    <t>ซื้อเครื่องคิดเลข 12 หลัก 2 เครื่อง (กค. ฝ่ายบริหาร)</t>
  </si>
  <si>
    <t>ซื้อวัสดุ 6 รายการ (กพน)</t>
  </si>
  <si>
    <t>ซื้อวัสดุอุปกรณ์ต่อพ่วง 19 รายการ (ศสท.)</t>
  </si>
  <si>
    <t>จ้างทำตรายาง 5 รายการ (สนม)</t>
  </si>
  <si>
    <t>ซื้อกระดาษถ่ายเอกสาร 35 รีม ใช้ในโครงการประชุมฯ (กพก)</t>
  </si>
  <si>
    <t>ซื้อ/จ้าง 8 รายการ (สลก.กลุ่มตรวจราชการ)</t>
  </si>
  <si>
    <t>จ้างทำตรายาง 6 รายการ (สนม)</t>
  </si>
  <si>
    <t>ซื้อวัสดุ 14 รายการ (กพน)</t>
  </si>
  <si>
    <t>ซื้อวัสดุ 2 รายการ จัดทำโครงการสัมมนาฯ (กพง)</t>
  </si>
  <si>
    <t>จ้างทำตรายาง 2 รายการ (กพน)</t>
  </si>
  <si>
    <t>จ้างทำตรายาง 55 รายการ (สสพ.1)</t>
  </si>
  <si>
    <t>ซื้อก๊อกน้ำอ่างล้างจาน 2 หัว สแตนเลส 304 /1 ชุด (กผง)</t>
  </si>
  <si>
    <t>บริษัท ดัลแล็บ จำกัด,75000 บาท</t>
  </si>
  <si>
    <t>ใบสั่งจ้าง 10/2569 ลว. 3 พย 68</t>
  </si>
  <si>
    <t>จ้างปรับปรุงห้องน้ำอาคารกรมหมื่นพิทยาลงกรณ์ และการปรับปรุงผนัง กั้นห้องน้ำอาคารฝึกอบรมส่วนกลาง สำนักพัฒนาและถ่ายทอดเทคโนโลยีการสหกรณ์</t>
  </si>
  <si>
    <t>หจก. บ้านโป่ง เพ้นท์ส,688888 บาท</t>
  </si>
  <si>
    <t>ส.46/2569 ลว. 4 พย 68</t>
  </si>
  <si>
    <t>องค์การทหารผ่านศึก,5821000 บาท</t>
  </si>
  <si>
    <t>ซื้อน้ำดื่มประจำเดือนพฤศจิกายน 2568 ของหน่วยงานส่วนกลางกรม</t>
  </si>
  <si>
    <t>กษ 1103.6/11</t>
  </si>
  <si>
    <t>กษ 1103.6/100</t>
  </si>
  <si>
    <t>บริษัท กรุงเทพคลังเอกสาร จำกัด,4676.97 บาท</t>
  </si>
  <si>
    <t xml:space="preserve">ใบสั่งเช่า 5/2569 ลว. 7 พย 68 </t>
  </si>
  <si>
    <t>จัดซื้อหนังสือพิมพ์รายวันสำหรับใช้ในราชการ กพก พ.ย. 2568</t>
  </si>
  <si>
    <t>จัดซื้อหนังสือพิมพ์รายวันสำหรับใช้ในราชการ สลก พ.ย. 2568</t>
  </si>
  <si>
    <t>จ้างเหมาบริการเจ้าหน้าที่ตำแหน่งนิติกร ปีงบประมาณ พ.ศ. 2569</t>
  </si>
  <si>
    <t>จ้างเหมาดูแลรักษาตู้สาขาโทรศัพท์อัตโนมัติ ปีงบประมาณ พ.ศ. 2569</t>
  </si>
  <si>
    <t xml:space="preserve"> จ้างพิมพ์บอร์ดถวายความอาลัย สมเด็จพระนางเจ้าสิริกิติ์ พระบรมราชินีนาถ พระบรมราชชนนีพันปีหลวง</t>
  </si>
  <si>
    <t>วัสดุจัดกิจกรรมวันรักต้นไม้ประจำปีของชาติ ปีงบประมาณ พ.ศ. 2569 (กคร)</t>
  </si>
  <si>
    <t>จ้างดูแลบำรุงรักษาระบบ Mobile Application ผ่าน Smartphon ของกรม ปีงบประมาณ พ.ศ. 2569</t>
  </si>
  <si>
    <t xml:space="preserve">จ้างเหมาบริการรักษาความปลอดภัยปีงบประมาณ พ.ศ. 2569 </t>
  </si>
  <si>
    <t>ส.12/2569 ลว. 6 พ.ย.68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</si>
</sst>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_-* #,##0.00_-;\-* #,##0.00_-;_-* &quot;-&quot;??_-;_-@_-"/>
    <numFmt numFmtId="188" formatCode="_-* #,##0_-;\-* #,##0_-;_-* &quot;-&quot;??_-;_-@_-"/>
  </numFmts>
  <fonts count="5" x14ac:knownFonts="1">
    <font>
      <sz val="14"/>
      <name val="Cordia New"/>
      <family val="2"/>
    </font>
    <font>
      <sz val="14"/>
      <name val="Cordia New"/>
      <family val="2"/>
    </font>
    <font>
      <b/>
      <sz val="16"/>
      <name val="TH SarabunIT๙"/>
      <family val="2"/>
    </font>
    <font>
      <sz val="16"/>
      <name val="TH SarabunIT๙"/>
      <family val="2"/>
    </font>
    <font>
      <sz val="16"/>
      <color rgb="FF000000"/>
      <name val="TH SarabunIT๙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87" fontId="1" fillId="0" borderId="0" applyFont="0" applyFill="0" applyBorder="0" applyAlignment="0" applyProtection="0"/>
    <xf numFmtId="0" fontId="1" fillId="0" borderId="0"/>
    <xf numFmtId="187" fontId="1" fillId="0" borderId="0" applyFont="0" applyFill="0" applyBorder="0" applyAlignment="0" applyProtection="0"/>
  </cellStyleXfs>
  <cellXfs count="159">
    <xf numFmtId="0" fontId="0" fillId="0" borderId="0" xfId="0"/>
    <xf numFmtId="0" fontId="2" fillId="0" borderId="0" xfId="0" applyFont="1" applyAlignment="1">
      <alignment horizontal="center" vertical="top" shrinkToFit="1"/>
    </xf>
    <xf numFmtId="0" fontId="2" fillId="0" borderId="0" xfId="0" applyFont="1" applyAlignment="1">
      <alignment vertical="top" shrinkToFit="1"/>
    </xf>
    <xf numFmtId="187" fontId="2" fillId="0" borderId="0" xfId="1" applyFont="1" applyAlignment="1">
      <alignment vertical="top" shrinkToFit="1"/>
    </xf>
    <xf numFmtId="0" fontId="2" fillId="0" borderId="0" xfId="0" applyFont="1" applyAlignment="1">
      <alignment horizontal="left" vertical="top" shrinkToFit="1"/>
    </xf>
    <xf numFmtId="187" fontId="2" fillId="0" borderId="1" xfId="1" applyFont="1" applyBorder="1" applyAlignment="1">
      <alignment horizontal="center" vertical="top" shrinkToFit="1"/>
    </xf>
    <xf numFmtId="187" fontId="2" fillId="0" borderId="0" xfId="1" applyFont="1" applyAlignment="1">
      <alignment horizontal="center" vertical="top" shrinkToFit="1"/>
    </xf>
    <xf numFmtId="49" fontId="3" fillId="0" borderId="0" xfId="0" applyNumberFormat="1" applyFont="1" applyAlignment="1">
      <alignment horizontal="center" vertical="top" shrinkToFit="1"/>
    </xf>
    <xf numFmtId="49" fontId="2" fillId="0" borderId="0" xfId="0" applyNumberFormat="1" applyFont="1" applyAlignment="1">
      <alignment horizontal="center" vertical="top" shrinkToFit="1"/>
    </xf>
    <xf numFmtId="0" fontId="3" fillId="0" borderId="0" xfId="0" applyFont="1" applyAlignment="1">
      <alignment vertical="top"/>
    </xf>
    <xf numFmtId="0" fontId="2" fillId="0" borderId="0" xfId="0" applyFont="1" applyAlignment="1">
      <alignment horizontal="center" vertical="top" shrinkToFit="1"/>
    </xf>
    <xf numFmtId="0" fontId="2" fillId="0" borderId="2" xfId="0" applyFont="1" applyBorder="1" applyAlignment="1">
      <alignment horizontal="center" vertical="top" shrinkToFit="1"/>
    </xf>
    <xf numFmtId="0" fontId="2" fillId="0" borderId="3" xfId="0" applyFont="1" applyBorder="1" applyAlignment="1">
      <alignment horizontal="center" vertical="top" shrinkToFit="1"/>
    </xf>
    <xf numFmtId="187" fontId="2" fillId="0" borderId="3" xfId="1" applyFont="1" applyBorder="1" applyAlignment="1">
      <alignment horizontal="center" vertical="top" shrinkToFit="1"/>
    </xf>
    <xf numFmtId="187" fontId="2" fillId="0" borderId="3" xfId="1" applyFont="1" applyBorder="1" applyAlignment="1">
      <alignment horizontal="center" vertical="top" shrinkToFit="1"/>
    </xf>
    <xf numFmtId="0" fontId="2" fillId="0" borderId="3" xfId="0" applyFont="1" applyBorder="1" applyAlignment="1">
      <alignment horizontal="center" vertical="top" shrinkToFit="1"/>
    </xf>
    <xf numFmtId="0" fontId="2" fillId="0" borderId="4" xfId="0" applyFont="1" applyBorder="1" applyAlignment="1">
      <alignment horizontal="center" vertical="top" shrinkToFit="1"/>
    </xf>
    <xf numFmtId="188" fontId="2" fillId="0" borderId="4" xfId="1" applyNumberFormat="1" applyFont="1" applyBorder="1" applyAlignment="1">
      <alignment horizontal="center" vertical="top" shrinkToFit="1"/>
    </xf>
    <xf numFmtId="49" fontId="2" fillId="0" borderId="3" xfId="0" applyNumberFormat="1" applyFont="1" applyBorder="1" applyAlignment="1">
      <alignment horizontal="center" vertical="top" shrinkToFit="1"/>
    </xf>
    <xf numFmtId="0" fontId="2" fillId="0" borderId="5" xfId="0" applyFont="1" applyBorder="1" applyAlignment="1">
      <alignment horizontal="center" vertical="top" shrinkToFit="1"/>
    </xf>
    <xf numFmtId="187" fontId="2" fillId="0" borderId="5" xfId="1" applyFont="1" applyBorder="1" applyAlignment="1">
      <alignment horizontal="center" vertical="top" shrinkToFit="1"/>
    </xf>
    <xf numFmtId="187" fontId="2" fillId="0" borderId="1" xfId="1" applyFont="1" applyBorder="1" applyAlignment="1">
      <alignment horizontal="center" vertical="top" shrinkToFit="1"/>
    </xf>
    <xf numFmtId="0" fontId="2" fillId="0" borderId="5" xfId="0" applyFont="1" applyBorder="1" applyAlignment="1">
      <alignment horizontal="center" vertical="top" shrinkToFit="1"/>
    </xf>
    <xf numFmtId="0" fontId="2" fillId="0" borderId="1" xfId="0" applyFont="1" applyBorder="1" applyAlignment="1">
      <alignment horizontal="center" vertical="top" shrinkToFit="1"/>
    </xf>
    <xf numFmtId="187" fontId="2" fillId="0" borderId="5" xfId="1" applyFont="1" applyBorder="1" applyAlignment="1">
      <alignment horizontal="center" vertical="top" shrinkToFit="1"/>
    </xf>
    <xf numFmtId="188" fontId="2" fillId="0" borderId="1" xfId="1" applyNumberFormat="1" applyFont="1" applyBorder="1" applyAlignment="1">
      <alignment horizontal="center" vertical="top" shrinkToFit="1"/>
    </xf>
    <xf numFmtId="49" fontId="2" fillId="0" borderId="5" xfId="0" applyNumberFormat="1" applyFont="1" applyBorder="1" applyAlignment="1">
      <alignment horizontal="center" vertical="top" shrinkToFit="1"/>
    </xf>
    <xf numFmtId="0" fontId="2" fillId="0" borderId="6" xfId="0" applyFont="1" applyBorder="1" applyAlignment="1">
      <alignment horizontal="center" vertical="top" shrinkToFit="1"/>
    </xf>
    <xf numFmtId="187" fontId="2" fillId="0" borderId="6" xfId="1" applyFont="1" applyBorder="1" applyAlignment="1">
      <alignment horizontal="center" vertical="top" shrinkToFit="1"/>
    </xf>
    <xf numFmtId="0" fontId="2" fillId="0" borderId="6" xfId="2" applyFont="1" applyBorder="1" applyAlignment="1">
      <alignment horizontal="center" vertical="top" shrinkToFit="1"/>
    </xf>
    <xf numFmtId="0" fontId="2" fillId="0" borderId="7" xfId="0" applyFont="1" applyBorder="1" applyAlignment="1">
      <alignment horizontal="center" vertical="top" shrinkToFit="1"/>
    </xf>
    <xf numFmtId="187" fontId="2" fillId="0" borderId="6" xfId="1" applyFont="1" applyBorder="1" applyAlignment="1">
      <alignment horizontal="center" vertical="top" shrinkToFit="1"/>
    </xf>
    <xf numFmtId="188" fontId="2" fillId="0" borderId="7" xfId="1" applyNumberFormat="1" applyFont="1" applyBorder="1" applyAlignment="1">
      <alignment horizontal="center" vertical="top" shrinkToFit="1"/>
    </xf>
    <xf numFmtId="0" fontId="2" fillId="0" borderId="6" xfId="0" applyFont="1" applyBorder="1" applyAlignment="1">
      <alignment horizontal="center" vertical="top" shrinkToFit="1"/>
    </xf>
    <xf numFmtId="49" fontId="2" fillId="0" borderId="6" xfId="0" applyNumberFormat="1" applyFont="1" applyBorder="1" applyAlignment="1">
      <alignment horizontal="center" vertical="top" shrinkToFit="1"/>
    </xf>
    <xf numFmtId="0" fontId="3" fillId="0" borderId="8" xfId="0" applyFont="1" applyBorder="1" applyAlignment="1">
      <alignment horizontal="center" vertical="top" shrinkToFit="1"/>
    </xf>
    <xf numFmtId="0" fontId="3" fillId="0" borderId="8" xfId="0" applyFont="1" applyBorder="1" applyAlignment="1">
      <alignment vertical="top" shrinkToFit="1"/>
    </xf>
    <xf numFmtId="187" fontId="3" fillId="0" borderId="8" xfId="1" applyFont="1" applyBorder="1" applyAlignment="1">
      <alignment horizontal="right" vertical="top" shrinkToFit="1"/>
    </xf>
    <xf numFmtId="0" fontId="3" fillId="0" borderId="9" xfId="0" applyFont="1" applyBorder="1" applyAlignment="1">
      <alignment horizontal="center" vertical="top" shrinkToFit="1"/>
    </xf>
    <xf numFmtId="0" fontId="3" fillId="0" borderId="10" xfId="0" applyFont="1" applyBorder="1" applyAlignment="1">
      <alignment horizontal="center" vertical="top" shrinkToFit="1"/>
    </xf>
    <xf numFmtId="187" fontId="3" fillId="0" borderId="11" xfId="1" applyFont="1" applyBorder="1" applyAlignment="1">
      <alignment horizontal="center" vertical="top" shrinkToFit="1"/>
    </xf>
    <xf numFmtId="187" fontId="3" fillId="0" borderId="10" xfId="1" applyFont="1" applyBorder="1" applyAlignment="1">
      <alignment horizontal="center" vertical="top" shrinkToFit="1"/>
    </xf>
    <xf numFmtId="0" fontId="3" fillId="0" borderId="11" xfId="0" applyFont="1" applyBorder="1" applyAlignment="1">
      <alignment horizontal="left" vertical="top" shrinkToFit="1"/>
    </xf>
    <xf numFmtId="187" fontId="3" fillId="0" borderId="8" xfId="1" applyFont="1" applyBorder="1" applyAlignment="1">
      <alignment horizontal="center" vertical="top" shrinkToFit="1"/>
    </xf>
    <xf numFmtId="0" fontId="3" fillId="0" borderId="1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shrinkToFit="1"/>
    </xf>
    <xf numFmtId="0" fontId="3" fillId="0" borderId="5" xfId="0" applyFont="1" applyBorder="1" applyAlignment="1">
      <alignment vertical="top" shrinkToFit="1"/>
    </xf>
    <xf numFmtId="187" fontId="3" fillId="0" borderId="5" xfId="1" applyFont="1" applyBorder="1" applyAlignment="1">
      <alignment horizontal="right" vertical="top" shrinkToFit="1"/>
    </xf>
    <xf numFmtId="0" fontId="3" fillId="0" borderId="12" xfId="0" applyFont="1" applyBorder="1" applyAlignment="1">
      <alignment horizontal="center" vertical="top" shrinkToFit="1"/>
    </xf>
    <xf numFmtId="0" fontId="3" fillId="0" borderId="0" xfId="0" applyFont="1" applyAlignment="1">
      <alignment horizontal="center" vertical="top" shrinkToFit="1"/>
    </xf>
    <xf numFmtId="187" fontId="3" fillId="0" borderId="1" xfId="1" applyFont="1" applyBorder="1" applyAlignment="1">
      <alignment horizontal="center" vertical="top" shrinkToFit="1"/>
    </xf>
    <xf numFmtId="187" fontId="3" fillId="0" borderId="0" xfId="1" applyFont="1" applyBorder="1" applyAlignment="1">
      <alignment horizontal="center" vertical="top" shrinkToFit="1"/>
    </xf>
    <xf numFmtId="0" fontId="3" fillId="0" borderId="1" xfId="0" applyFont="1" applyBorder="1" applyAlignment="1">
      <alignment horizontal="left" vertical="top" shrinkToFit="1"/>
    </xf>
    <xf numFmtId="187" fontId="3" fillId="0" borderId="5" xfId="1" applyFont="1" applyBorder="1" applyAlignment="1">
      <alignment horizontal="center" vertical="top" shrinkToFit="1"/>
    </xf>
    <xf numFmtId="0" fontId="3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top" shrinkToFit="1"/>
    </xf>
    <xf numFmtId="4" fontId="3" fillId="0" borderId="0" xfId="0" applyNumberFormat="1" applyFont="1" applyAlignment="1">
      <alignment horizontal="center" vertical="top" shrinkToFit="1"/>
    </xf>
    <xf numFmtId="4" fontId="3" fillId="0" borderId="1" xfId="0" applyNumberFormat="1" applyFont="1" applyBorder="1" applyAlignment="1">
      <alignment horizontal="left" vertical="top" shrinkToFit="1"/>
    </xf>
    <xf numFmtId="0" fontId="3" fillId="0" borderId="6" xfId="0" applyFont="1" applyBorder="1" applyAlignment="1">
      <alignment horizontal="center" vertical="top" shrinkToFit="1"/>
    </xf>
    <xf numFmtId="0" fontId="3" fillId="0" borderId="6" xfId="0" applyFont="1" applyBorder="1" applyAlignment="1">
      <alignment vertical="top" shrinkToFit="1"/>
    </xf>
    <xf numFmtId="187" fontId="3" fillId="0" borderId="6" xfId="1" applyFont="1" applyBorder="1" applyAlignment="1">
      <alignment horizontal="right" vertical="top" shrinkToFit="1"/>
    </xf>
    <xf numFmtId="0" fontId="3" fillId="0" borderId="13" xfId="0" applyFont="1" applyBorder="1" applyAlignment="1">
      <alignment horizontal="center" vertical="top" shrinkToFit="1"/>
    </xf>
    <xf numFmtId="4" fontId="3" fillId="0" borderId="2" xfId="0" applyNumberFormat="1" applyFont="1" applyBorder="1" applyAlignment="1">
      <alignment horizontal="center" vertical="top" shrinkToFit="1"/>
    </xf>
    <xf numFmtId="187" fontId="3" fillId="0" borderId="7" xfId="1" applyFont="1" applyBorder="1" applyAlignment="1">
      <alignment horizontal="center" vertical="top" shrinkToFit="1"/>
    </xf>
    <xf numFmtId="187" fontId="3" fillId="0" borderId="2" xfId="1" applyFont="1" applyBorder="1" applyAlignment="1">
      <alignment horizontal="center" vertical="top" shrinkToFit="1"/>
    </xf>
    <xf numFmtId="4" fontId="3" fillId="0" borderId="7" xfId="0" applyNumberFormat="1" applyFont="1" applyBorder="1" applyAlignment="1">
      <alignment horizontal="left" vertical="top" shrinkToFit="1"/>
    </xf>
    <xf numFmtId="187" fontId="3" fillId="0" borderId="6" xfId="1" applyFont="1" applyBorder="1" applyAlignment="1">
      <alignment horizontal="center" vertical="top" shrinkToFi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vertical="top"/>
    </xf>
    <xf numFmtId="187" fontId="3" fillId="0" borderId="8" xfId="1" applyFont="1" applyBorder="1" applyAlignment="1">
      <alignment vertical="top"/>
    </xf>
    <xf numFmtId="0" fontId="3" fillId="0" borderId="11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49" fontId="3" fillId="0" borderId="8" xfId="0" applyNumberFormat="1" applyFont="1" applyBorder="1" applyAlignment="1">
      <alignment horizontal="center" vertical="top" shrinkToFit="1"/>
    </xf>
    <xf numFmtId="49" fontId="3" fillId="0" borderId="5" xfId="0" applyNumberFormat="1" applyFont="1" applyBorder="1" applyAlignment="1">
      <alignment horizontal="center" vertical="top" shrinkToFit="1"/>
    </xf>
    <xf numFmtId="0" fontId="3" fillId="0" borderId="3" xfId="0" applyFont="1" applyBorder="1" applyAlignment="1">
      <alignment horizontal="center" vertical="top" shrinkToFit="1"/>
    </xf>
    <xf numFmtId="0" fontId="3" fillId="0" borderId="3" xfId="0" applyFont="1" applyBorder="1" applyAlignment="1">
      <alignment vertical="top"/>
    </xf>
    <xf numFmtId="187" fontId="3" fillId="0" borderId="3" xfId="1" applyFont="1" applyBorder="1" applyAlignment="1">
      <alignment vertical="top"/>
    </xf>
    <xf numFmtId="187" fontId="3" fillId="0" borderId="3" xfId="1" applyFont="1" applyBorder="1" applyAlignment="1">
      <alignment horizontal="right" vertical="top" shrinkToFit="1"/>
    </xf>
    <xf numFmtId="0" fontId="3" fillId="0" borderId="14" xfId="0" applyFont="1" applyBorder="1" applyAlignment="1">
      <alignment horizontal="center" vertical="top" shrinkToFit="1"/>
    </xf>
    <xf numFmtId="0" fontId="3" fillId="0" borderId="15" xfId="0" applyFont="1" applyBorder="1" applyAlignment="1">
      <alignment horizontal="center" vertical="top" shrinkToFit="1"/>
    </xf>
    <xf numFmtId="0" fontId="3" fillId="0" borderId="4" xfId="0" applyFont="1" applyBorder="1" applyAlignment="1">
      <alignment horizontal="center" vertical="top"/>
    </xf>
    <xf numFmtId="187" fontId="3" fillId="0" borderId="15" xfId="1" applyFont="1" applyBorder="1" applyAlignment="1">
      <alignment horizontal="center" vertical="top" shrinkToFit="1"/>
    </xf>
    <xf numFmtId="0" fontId="3" fillId="0" borderId="4" xfId="0" applyFont="1" applyBorder="1" applyAlignment="1">
      <alignment horizontal="left" vertical="top" shrinkToFi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top" shrinkToFit="1"/>
    </xf>
    <xf numFmtId="0" fontId="3" fillId="0" borderId="6" xfId="0" applyFont="1" applyBorder="1" applyAlignment="1">
      <alignment vertical="top"/>
    </xf>
    <xf numFmtId="0" fontId="3" fillId="0" borderId="6" xfId="0" applyFont="1" applyBorder="1" applyAlignment="1">
      <alignment horizontal="center" vertical="top"/>
    </xf>
    <xf numFmtId="187" fontId="3" fillId="0" borderId="7" xfId="0" applyNumberFormat="1" applyFont="1" applyBorder="1" applyAlignment="1">
      <alignment horizontal="center" vertical="top"/>
    </xf>
    <xf numFmtId="187" fontId="3" fillId="0" borderId="6" xfId="0" applyNumberFormat="1" applyFont="1" applyBorder="1" applyAlignment="1">
      <alignment horizontal="center" vertical="top"/>
    </xf>
    <xf numFmtId="0" fontId="3" fillId="0" borderId="3" xfId="0" applyFont="1" applyBorder="1" applyAlignment="1">
      <alignment vertical="top" shrinkToFit="1"/>
    </xf>
    <xf numFmtId="187" fontId="3" fillId="0" borderId="4" xfId="1" applyFont="1" applyBorder="1" applyAlignment="1">
      <alignment horizontal="center" vertical="top"/>
    </xf>
    <xf numFmtId="187" fontId="3" fillId="0" borderId="3" xfId="1" applyFont="1" applyBorder="1" applyAlignment="1">
      <alignment horizontal="center" vertical="top"/>
    </xf>
    <xf numFmtId="0" fontId="3" fillId="0" borderId="6" xfId="0" applyFont="1" applyBorder="1" applyAlignment="1">
      <alignment horizontal="left" vertical="top" shrinkToFit="1"/>
    </xf>
    <xf numFmtId="0" fontId="3" fillId="0" borderId="7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49" fontId="3" fillId="0" borderId="6" xfId="0" applyNumberFormat="1" applyFont="1" applyBorder="1" applyAlignment="1">
      <alignment horizontal="center" vertical="top" shrinkToFit="1"/>
    </xf>
    <xf numFmtId="187" fontId="3" fillId="0" borderId="4" xfId="1" applyFont="1" applyBorder="1" applyAlignment="1">
      <alignment horizontal="center" vertical="top" shrinkToFit="1"/>
    </xf>
    <xf numFmtId="187" fontId="3" fillId="0" borderId="3" xfId="1" applyFont="1" applyBorder="1" applyAlignment="1">
      <alignment horizontal="center" vertical="top" shrinkToFit="1"/>
    </xf>
    <xf numFmtId="0" fontId="2" fillId="0" borderId="12" xfId="0" applyFont="1" applyBorder="1" applyAlignment="1">
      <alignment horizontal="center" vertical="top" shrinkToFit="1"/>
    </xf>
    <xf numFmtId="0" fontId="2" fillId="0" borderId="1" xfId="0" applyFont="1" applyBorder="1" applyAlignment="1">
      <alignment horizontal="center" vertical="top" shrinkToFit="1"/>
    </xf>
    <xf numFmtId="0" fontId="2" fillId="0" borderId="13" xfId="0" applyFont="1" applyBorder="1" applyAlignment="1">
      <alignment horizontal="center" vertical="top" shrinkToFit="1"/>
    </xf>
    <xf numFmtId="0" fontId="3" fillId="0" borderId="2" xfId="0" applyFont="1" applyBorder="1" applyAlignment="1">
      <alignment horizontal="center" vertical="top" shrinkToFit="1"/>
    </xf>
    <xf numFmtId="187" fontId="2" fillId="0" borderId="7" xfId="1" applyFont="1" applyBorder="1" applyAlignment="1">
      <alignment horizontal="center" vertical="top" shrinkToFit="1"/>
    </xf>
    <xf numFmtId="0" fontId="2" fillId="0" borderId="7" xfId="0" applyFont="1" applyBorder="1" applyAlignment="1">
      <alignment horizontal="center" vertical="top" shrinkToFit="1"/>
    </xf>
    <xf numFmtId="0" fontId="3" fillId="0" borderId="8" xfId="0" applyFont="1" applyBorder="1" applyAlignment="1">
      <alignment horizontal="left" vertical="top" shrinkToFit="1"/>
    </xf>
    <xf numFmtId="0" fontId="3" fillId="0" borderId="8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8" xfId="0" applyFont="1" applyBorder="1" applyAlignment="1">
      <alignment vertical="top" wrapText="1" shrinkToFit="1"/>
    </xf>
    <xf numFmtId="187" fontId="3" fillId="0" borderId="8" xfId="3" applyFont="1" applyBorder="1" applyAlignment="1">
      <alignment horizontal="right" vertical="top"/>
    </xf>
    <xf numFmtId="187" fontId="3" fillId="0" borderId="11" xfId="3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 shrinkToFit="1"/>
    </xf>
    <xf numFmtId="187" fontId="3" fillId="0" borderId="8" xfId="3" applyFont="1" applyBorder="1" applyAlignment="1">
      <alignment horizontal="center" vertical="top"/>
    </xf>
    <xf numFmtId="0" fontId="4" fillId="0" borderId="5" xfId="0" applyFont="1" applyBorder="1" applyAlignment="1">
      <alignment vertical="top" wrapText="1" shrinkToFit="1"/>
    </xf>
    <xf numFmtId="4" fontId="3" fillId="0" borderId="5" xfId="0" applyNumberFormat="1" applyFont="1" applyBorder="1" applyAlignment="1">
      <alignment horizontal="right" vertical="top"/>
    </xf>
    <xf numFmtId="4" fontId="3" fillId="0" borderId="1" xfId="0" applyNumberFormat="1" applyFont="1" applyBorder="1" applyAlignment="1">
      <alignment horizontal="center" vertical="top"/>
    </xf>
    <xf numFmtId="4" fontId="3" fillId="0" borderId="5" xfId="0" applyNumberFormat="1" applyFont="1" applyBorder="1" applyAlignment="1">
      <alignment horizontal="center" vertical="top"/>
    </xf>
    <xf numFmtId="3" fontId="3" fillId="0" borderId="3" xfId="0" applyNumberFormat="1" applyFont="1" applyBorder="1" applyAlignment="1">
      <alignment vertical="top"/>
    </xf>
    <xf numFmtId="3" fontId="3" fillId="0" borderId="4" xfId="0" applyNumberFormat="1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 shrinkToFit="1"/>
    </xf>
    <xf numFmtId="3" fontId="3" fillId="0" borderId="3" xfId="0" applyNumberFormat="1" applyFont="1" applyBorder="1" applyAlignment="1">
      <alignment horizontal="center" vertical="top"/>
    </xf>
    <xf numFmtId="0" fontId="3" fillId="0" borderId="5" xfId="0" applyFont="1" applyBorder="1" applyAlignment="1">
      <alignment horizontal="left" vertical="top" wrapText="1" shrinkToFit="1"/>
    </xf>
    <xf numFmtId="4" fontId="3" fillId="0" borderId="5" xfId="0" applyNumberFormat="1" applyFont="1" applyBorder="1" applyAlignment="1">
      <alignment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vertical="top"/>
    </xf>
    <xf numFmtId="0" fontId="3" fillId="0" borderId="8" xfId="0" applyFont="1" applyBorder="1" applyAlignment="1">
      <alignment vertical="top" wrapText="1" shrinkToFit="1"/>
    </xf>
    <xf numFmtId="3" fontId="3" fillId="0" borderId="8" xfId="0" applyNumberFormat="1" applyFont="1" applyBorder="1" applyAlignment="1">
      <alignment vertical="top"/>
    </xf>
    <xf numFmtId="0" fontId="3" fillId="0" borderId="9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3" fontId="3" fillId="0" borderId="11" xfId="0" applyNumberFormat="1" applyFont="1" applyBorder="1" applyAlignment="1">
      <alignment horizontal="center" vertical="top"/>
    </xf>
    <xf numFmtId="0" fontId="3" fillId="0" borderId="11" xfId="0" applyFont="1" applyBorder="1" applyAlignment="1">
      <alignment vertical="top"/>
    </xf>
    <xf numFmtId="3" fontId="3" fillId="0" borderId="8" xfId="0" applyNumberFormat="1" applyFont="1" applyBorder="1" applyAlignment="1">
      <alignment horizontal="center" vertical="top"/>
    </xf>
    <xf numFmtId="4" fontId="3" fillId="0" borderId="6" xfId="0" applyNumberFormat="1" applyFont="1" applyBorder="1" applyAlignment="1">
      <alignment horizontal="right" vertical="top" shrinkToFit="1"/>
    </xf>
    <xf numFmtId="0" fontId="3" fillId="0" borderId="7" xfId="0" applyFont="1" applyBorder="1" applyAlignment="1">
      <alignment horizontal="center" vertical="top" wrapText="1" shrinkToFit="1"/>
    </xf>
    <xf numFmtId="187" fontId="3" fillId="0" borderId="7" xfId="1" applyFont="1" applyFill="1" applyBorder="1" applyAlignment="1">
      <alignment horizontal="center" vertical="top" shrinkToFit="1"/>
    </xf>
    <xf numFmtId="187" fontId="3" fillId="0" borderId="6" xfId="1" applyFont="1" applyFill="1" applyBorder="1" applyAlignment="1">
      <alignment horizontal="center" vertical="top" shrinkToFit="1"/>
    </xf>
    <xf numFmtId="4" fontId="3" fillId="0" borderId="1" xfId="0" applyNumberFormat="1" applyFont="1" applyBorder="1" applyAlignment="1">
      <alignment horizontal="center" vertical="top" shrinkToFit="1"/>
    </xf>
    <xf numFmtId="4" fontId="3" fillId="0" borderId="7" xfId="0" applyNumberFormat="1" applyFont="1" applyBorder="1" applyAlignment="1">
      <alignment horizontal="center" vertical="top" shrinkToFit="1"/>
    </xf>
    <xf numFmtId="4" fontId="3" fillId="0" borderId="8" xfId="0" applyNumberFormat="1" applyFont="1" applyBorder="1" applyAlignment="1">
      <alignment horizontal="right" vertical="top" shrinkToFit="1"/>
    </xf>
    <xf numFmtId="0" fontId="3" fillId="0" borderId="11" xfId="0" applyFont="1" applyBorder="1" applyAlignment="1">
      <alignment vertical="top" wrapText="1"/>
    </xf>
    <xf numFmtId="4" fontId="3" fillId="0" borderId="11" xfId="0" applyNumberFormat="1" applyFont="1" applyBorder="1" applyAlignment="1">
      <alignment horizontal="left" vertical="top" shrinkToFit="1"/>
    </xf>
    <xf numFmtId="187" fontId="3" fillId="0" borderId="8" xfId="1" applyFont="1" applyFill="1" applyBorder="1" applyAlignment="1">
      <alignment horizontal="center" vertical="top" wrapText="1" shrinkToFit="1"/>
    </xf>
    <xf numFmtId="0" fontId="3" fillId="0" borderId="8" xfId="0" applyFont="1" applyBorder="1" applyAlignment="1">
      <alignment horizontal="center" vertical="top" wrapText="1" shrinkToFit="1"/>
    </xf>
    <xf numFmtId="4" fontId="3" fillId="0" borderId="10" xfId="0" applyNumberFormat="1" applyFont="1" applyBorder="1" applyAlignment="1">
      <alignment horizontal="center" vertical="top" shrinkToFit="1"/>
    </xf>
    <xf numFmtId="187" fontId="3" fillId="0" borderId="11" xfId="1" applyFont="1" applyFill="1" applyBorder="1" applyAlignment="1">
      <alignment horizontal="center" vertical="top" shrinkToFit="1"/>
    </xf>
    <xf numFmtId="0" fontId="3" fillId="0" borderId="10" xfId="0" applyFont="1" applyBorder="1" applyAlignment="1">
      <alignment vertical="top" wrapText="1"/>
    </xf>
    <xf numFmtId="0" fontId="3" fillId="0" borderId="11" xfId="0" applyFont="1" applyBorder="1" applyAlignment="1">
      <alignment horizontal="center" vertical="top" wrapText="1" shrinkToFit="1"/>
    </xf>
    <xf numFmtId="187" fontId="3" fillId="0" borderId="8" xfId="1" applyFont="1" applyFill="1" applyBorder="1" applyAlignment="1">
      <alignment horizontal="center" vertical="top" shrinkToFit="1"/>
    </xf>
    <xf numFmtId="0" fontId="3" fillId="0" borderId="7" xfId="0" applyFont="1" applyBorder="1" applyAlignment="1">
      <alignment horizontal="center" vertical="top" shrinkToFit="1"/>
    </xf>
    <xf numFmtId="187" fontId="3" fillId="0" borderId="8" xfId="1" applyFont="1" applyBorder="1" applyAlignment="1">
      <alignment horizontal="left" vertical="top" shrinkToFit="1"/>
    </xf>
    <xf numFmtId="0" fontId="3" fillId="0" borderId="10" xfId="0" applyFont="1" applyBorder="1" applyAlignment="1">
      <alignment horizontal="left" vertical="top" shrinkToFit="1"/>
    </xf>
    <xf numFmtId="187" fontId="3" fillId="0" borderId="10" xfId="1" applyFont="1" applyBorder="1" applyAlignment="1">
      <alignment horizontal="left" vertical="top" shrinkToFit="1"/>
    </xf>
    <xf numFmtId="0" fontId="3" fillId="0" borderId="12" xfId="0" applyFont="1" applyBorder="1" applyAlignment="1">
      <alignment vertical="top"/>
    </xf>
    <xf numFmtId="0" fontId="3" fillId="0" borderId="8" xfId="0" applyFont="1" applyBorder="1" applyAlignment="1">
      <alignment horizontal="right" vertical="top"/>
    </xf>
    <xf numFmtId="0" fontId="3" fillId="0" borderId="1" xfId="0" applyFont="1" applyBorder="1" applyAlignment="1">
      <alignment horizontal="center" vertical="top"/>
    </xf>
    <xf numFmtId="0" fontId="3" fillId="0" borderId="8" xfId="0" applyFont="1" applyBorder="1" applyAlignment="1">
      <alignment horizontal="left" vertical="top" wrapText="1" shrinkToFit="1"/>
    </xf>
    <xf numFmtId="0" fontId="3" fillId="0" borderId="3" xfId="0" applyFont="1" applyBorder="1" applyAlignment="1">
      <alignment vertical="top" wrapText="1" shrinkToFit="1"/>
    </xf>
    <xf numFmtId="0" fontId="3" fillId="0" borderId="6" xfId="0" applyFont="1" applyBorder="1" applyAlignment="1">
      <alignment vertical="top" wrapText="1" shrinkToFit="1"/>
    </xf>
  </cellXfs>
  <cellStyles count="4">
    <cellStyle name="Comma 2" xfId="3" xr:uid="{A02D8B18-140F-4CFA-8738-73DCE16052B5}"/>
    <cellStyle name="Normal 2" xfId="2" xr:uid="{C5D982E6-1AA8-4623-A51F-B0EB78BCDAD7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83D8E-3C11-448C-A34C-92CA83DC778F}">
  <sheetPr>
    <pageSetUpPr fitToPage="1"/>
  </sheetPr>
  <dimension ref="A1:O104"/>
  <sheetViews>
    <sheetView tabSelected="1" topLeftCell="I100" zoomScaleNormal="100" zoomScaleSheetLayoutView="80" workbookViewId="0">
      <selection activeCell="M107" sqref="M107"/>
    </sheetView>
  </sheetViews>
  <sheetFormatPr defaultColWidth="9.125" defaultRowHeight="21" x14ac:dyDescent="0.6"/>
  <cols>
    <col min="1" max="1" width="9.375" style="124" customWidth="1"/>
    <col min="2" max="2" width="64" style="9" customWidth="1"/>
    <col min="3" max="5" width="27.125" style="9" customWidth="1"/>
    <col min="6" max="6" width="79.875" style="124" customWidth="1"/>
    <col min="7" max="7" width="30.125" style="124" hidden="1" customWidth="1"/>
    <col min="8" max="8" width="33.25" style="155" hidden="1" customWidth="1"/>
    <col min="9" max="9" width="68.25" style="124" customWidth="1"/>
    <col min="10" max="10" width="36.25" style="9" hidden="1" customWidth="1"/>
    <col min="11" max="11" width="17.125" style="124" hidden="1" customWidth="1"/>
    <col min="12" max="12" width="22.375" style="124" customWidth="1"/>
    <col min="13" max="13" width="52.75" style="124" customWidth="1"/>
    <col min="14" max="14" width="52.625" style="9" hidden="1" customWidth="1"/>
    <col min="15" max="16384" width="9.125" style="9"/>
  </cols>
  <sheetData>
    <row r="1" spans="1:14" x14ac:dyDescent="0.6">
      <c r="A1" s="1"/>
      <c r="B1" s="2"/>
      <c r="C1" s="3"/>
      <c r="D1" s="3"/>
      <c r="E1" s="4"/>
      <c r="F1" s="1"/>
      <c r="G1" s="1"/>
      <c r="H1" s="5"/>
      <c r="I1" s="6"/>
      <c r="J1" s="4"/>
      <c r="K1" s="6"/>
      <c r="L1" s="1"/>
      <c r="M1" s="7" t="s">
        <v>0</v>
      </c>
      <c r="N1" s="8" t="s">
        <v>0</v>
      </c>
    </row>
    <row r="2" spans="1:14" x14ac:dyDescent="0.6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6">
      <c r="A3" s="10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4" x14ac:dyDescent="0.6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1:14" x14ac:dyDescent="0.6">
      <c r="A5" s="12" t="s">
        <v>4</v>
      </c>
      <c r="B5" s="12" t="s">
        <v>5</v>
      </c>
      <c r="C5" s="13" t="s">
        <v>6</v>
      </c>
      <c r="D5" s="14" t="s">
        <v>7</v>
      </c>
      <c r="E5" s="12" t="s">
        <v>8</v>
      </c>
      <c r="F5" s="15" t="s">
        <v>9</v>
      </c>
      <c r="G5" s="16" t="s">
        <v>9</v>
      </c>
      <c r="H5" s="14" t="s">
        <v>10</v>
      </c>
      <c r="I5" s="17" t="s">
        <v>11</v>
      </c>
      <c r="J5" s="12" t="s">
        <v>12</v>
      </c>
      <c r="K5" s="13" t="s">
        <v>13</v>
      </c>
      <c r="L5" s="15" t="s">
        <v>14</v>
      </c>
      <c r="M5" s="18" t="s">
        <v>15</v>
      </c>
      <c r="N5" s="18" t="s">
        <v>15</v>
      </c>
    </row>
    <row r="6" spans="1:14" x14ac:dyDescent="0.6">
      <c r="A6" s="19"/>
      <c r="B6" s="19"/>
      <c r="C6" s="20" t="s">
        <v>16</v>
      </c>
      <c r="D6" s="21"/>
      <c r="E6" s="19"/>
      <c r="F6" s="22" t="s">
        <v>17</v>
      </c>
      <c r="G6" s="23"/>
      <c r="H6" s="24"/>
      <c r="I6" s="25" t="s">
        <v>18</v>
      </c>
      <c r="J6" s="19"/>
      <c r="K6" s="20" t="s">
        <v>19</v>
      </c>
      <c r="L6" s="22" t="s">
        <v>20</v>
      </c>
      <c r="M6" s="26" t="s">
        <v>21</v>
      </c>
      <c r="N6" s="26" t="s">
        <v>21</v>
      </c>
    </row>
    <row r="7" spans="1:14" x14ac:dyDescent="0.6">
      <c r="A7" s="27"/>
      <c r="B7" s="27"/>
      <c r="C7" s="28" t="s">
        <v>22</v>
      </c>
      <c r="D7" s="28" t="s">
        <v>22</v>
      </c>
      <c r="E7" s="27"/>
      <c r="F7" s="29"/>
      <c r="G7" s="30"/>
      <c r="H7" s="31"/>
      <c r="I7" s="32"/>
      <c r="J7" s="27"/>
      <c r="K7" s="28"/>
      <c r="L7" s="33"/>
      <c r="M7" s="34" t="s">
        <v>23</v>
      </c>
      <c r="N7" s="34" t="s">
        <v>23</v>
      </c>
    </row>
    <row r="8" spans="1:14" ht="84" x14ac:dyDescent="0.6">
      <c r="A8" s="35">
        <v>1</v>
      </c>
      <c r="B8" s="36" t="s">
        <v>161</v>
      </c>
      <c r="C8" s="37">
        <v>2640</v>
      </c>
      <c r="D8" s="37">
        <f>+C8</f>
        <v>2640</v>
      </c>
      <c r="E8" s="38" t="s">
        <v>24</v>
      </c>
      <c r="F8" s="35" t="str">
        <f>+G8&amp;","&amp;H8&amp;" บาท"</f>
        <v>นายเพิ่มศักดิ์ สมรอบรู้,1800 บาท</v>
      </c>
      <c r="G8" s="39" t="s">
        <v>25</v>
      </c>
      <c r="H8" s="40">
        <v>1800</v>
      </c>
      <c r="I8" s="41" t="str">
        <f>+J8&amp;","&amp;K8&amp;" บาท"</f>
        <v>นายเพิ่มศักดิ์ สมรอบรู้,1800 บาท</v>
      </c>
      <c r="J8" s="42" t="s">
        <v>25</v>
      </c>
      <c r="K8" s="43">
        <v>1800</v>
      </c>
      <c r="L8" s="35" t="s">
        <v>26</v>
      </c>
      <c r="M8" s="44" t="s">
        <v>27</v>
      </c>
      <c r="N8" s="45" t="s">
        <v>27</v>
      </c>
    </row>
    <row r="9" spans="1:14" ht="71.25" customHeight="1" x14ac:dyDescent="0.6">
      <c r="A9" s="35">
        <v>2</v>
      </c>
      <c r="B9" s="36" t="s">
        <v>162</v>
      </c>
      <c r="C9" s="37">
        <v>5000</v>
      </c>
      <c r="D9" s="37">
        <f t="shared" ref="D9:D72" si="0">+C9</f>
        <v>5000</v>
      </c>
      <c r="E9" s="38" t="s">
        <v>24</v>
      </c>
      <c r="F9" s="35" t="str">
        <f t="shared" ref="F9:F72" si="1">+G9&amp;","&amp;H9&amp;" บาท"</f>
        <v>นายเพิ่มศักดิ์ สมรอบรู้,2410 บาท</v>
      </c>
      <c r="G9" s="39" t="s">
        <v>25</v>
      </c>
      <c r="H9" s="40">
        <v>2410</v>
      </c>
      <c r="I9" s="41" t="str">
        <f>+J9&amp;","&amp;K9&amp;" บาท"</f>
        <v>นายเพิ่มศักดิ์ สมรอบรู้,2410 บาท</v>
      </c>
      <c r="J9" s="42" t="s">
        <v>25</v>
      </c>
      <c r="K9" s="43">
        <v>2410</v>
      </c>
      <c r="L9" s="35" t="s">
        <v>26</v>
      </c>
      <c r="M9" s="44" t="s">
        <v>27</v>
      </c>
      <c r="N9" s="45" t="s">
        <v>27</v>
      </c>
    </row>
    <row r="10" spans="1:14" ht="20.25" hidden="1" customHeight="1" x14ac:dyDescent="0.6">
      <c r="A10" s="46">
        <v>3</v>
      </c>
      <c r="B10" s="47" t="s">
        <v>28</v>
      </c>
      <c r="C10" s="48">
        <v>64260</v>
      </c>
      <c r="D10" s="48">
        <f t="shared" si="0"/>
        <v>64260</v>
      </c>
      <c r="E10" s="49" t="s">
        <v>24</v>
      </c>
      <c r="F10" s="46" t="str">
        <f t="shared" si="1"/>
        <v>ร้านสหกรณ์เทเวศน์ จำกัด,46920 บาท</v>
      </c>
      <c r="G10" s="50" t="s">
        <v>29</v>
      </c>
      <c r="H10" s="51">
        <v>46920</v>
      </c>
      <c r="I10" s="52" t="str">
        <f>+J10&amp;","&amp;K10&amp;" บาท"</f>
        <v>ร้านสหกรณ์เทเวศน์ จำกัด,46920 บาท</v>
      </c>
      <c r="J10" s="53" t="s">
        <v>29</v>
      </c>
      <c r="K10" s="54">
        <v>46920</v>
      </c>
      <c r="L10" s="46" t="s">
        <v>26</v>
      </c>
      <c r="M10" s="55" t="s">
        <v>27</v>
      </c>
      <c r="N10" s="55" t="s">
        <v>27</v>
      </c>
    </row>
    <row r="11" spans="1:14" hidden="1" x14ac:dyDescent="0.6">
      <c r="A11" s="46"/>
      <c r="B11" s="56"/>
      <c r="C11" s="48"/>
      <c r="D11" s="48"/>
      <c r="E11" s="49"/>
      <c r="F11" s="46"/>
      <c r="G11" s="57"/>
      <c r="H11" s="51"/>
      <c r="I11" s="52"/>
      <c r="J11" s="58"/>
      <c r="K11" s="54"/>
      <c r="L11" s="46"/>
      <c r="M11" s="55"/>
      <c r="N11" s="55"/>
    </row>
    <row r="12" spans="1:14" ht="25.5" hidden="1" customHeight="1" x14ac:dyDescent="0.6">
      <c r="A12" s="59"/>
      <c r="B12" s="60"/>
      <c r="C12" s="61"/>
      <c r="D12" s="61"/>
      <c r="E12" s="62"/>
      <c r="F12" s="59"/>
      <c r="G12" s="63"/>
      <c r="H12" s="64"/>
      <c r="I12" s="65"/>
      <c r="J12" s="66"/>
      <c r="K12" s="67"/>
      <c r="L12" s="59"/>
      <c r="M12" s="68"/>
      <c r="N12" s="68"/>
    </row>
    <row r="13" spans="1:14" ht="39.75" customHeight="1" x14ac:dyDescent="0.6">
      <c r="A13" s="35">
        <v>3</v>
      </c>
      <c r="B13" s="69" t="s">
        <v>30</v>
      </c>
      <c r="C13" s="70">
        <f>180000+8400</f>
        <v>188400</v>
      </c>
      <c r="D13" s="37">
        <f t="shared" si="0"/>
        <v>188400</v>
      </c>
      <c r="E13" s="38" t="s">
        <v>24</v>
      </c>
      <c r="F13" s="35" t="str">
        <f t="shared" si="1"/>
        <v>นางสาววิรัญญา ราคะใจ,18000/เดือน 188400 บาท</v>
      </c>
      <c r="G13" s="39" t="s">
        <v>31</v>
      </c>
      <c r="H13" s="71" t="s">
        <v>32</v>
      </c>
      <c r="I13" s="41" t="s">
        <v>33</v>
      </c>
      <c r="J13" s="42" t="s">
        <v>31</v>
      </c>
      <c r="K13" s="72" t="s">
        <v>34</v>
      </c>
      <c r="L13" s="35" t="s">
        <v>26</v>
      </c>
      <c r="M13" s="73" t="s">
        <v>35</v>
      </c>
      <c r="N13" s="74" t="s">
        <v>36</v>
      </c>
    </row>
    <row r="14" spans="1:14" x14ac:dyDescent="0.6">
      <c r="A14" s="75">
        <v>4</v>
      </c>
      <c r="B14" s="76" t="s">
        <v>30</v>
      </c>
      <c r="C14" s="77">
        <f>180000+8400</f>
        <v>188400</v>
      </c>
      <c r="D14" s="78">
        <f t="shared" si="0"/>
        <v>188400</v>
      </c>
      <c r="E14" s="79" t="s">
        <v>24</v>
      </c>
      <c r="F14" s="75" t="str">
        <f t="shared" si="1"/>
        <v>นายแวอิน รอฮัมซูตี,18000/เดือน บาท</v>
      </c>
      <c r="G14" s="80" t="s">
        <v>37</v>
      </c>
      <c r="H14" s="81" t="s">
        <v>34</v>
      </c>
      <c r="I14" s="82" t="str">
        <f t="shared" ref="I14:I18" si="2">+J14&amp;","&amp;K14&amp;" บาท"</f>
        <v>นายแวอิน รอฮัมซูตี,18000/เดือน บาท</v>
      </c>
      <c r="J14" s="83" t="s">
        <v>37</v>
      </c>
      <c r="K14" s="84" t="s">
        <v>34</v>
      </c>
      <c r="L14" s="75" t="s">
        <v>26</v>
      </c>
      <c r="M14" s="85" t="str">
        <f>+N14</f>
        <v>ส.52/2569</v>
      </c>
      <c r="N14" s="74" t="s">
        <v>38</v>
      </c>
    </row>
    <row r="15" spans="1:14" ht="24" customHeight="1" x14ac:dyDescent="0.6">
      <c r="A15" s="59"/>
      <c r="B15" s="86"/>
      <c r="C15" s="87" t="s">
        <v>34</v>
      </c>
      <c r="D15" s="61"/>
      <c r="E15" s="62"/>
      <c r="F15" s="59" t="str">
        <f t="shared" si="1"/>
        <v>,188400 บาท</v>
      </c>
      <c r="G15" s="63"/>
      <c r="H15" s="88">
        <f>+C14</f>
        <v>188400</v>
      </c>
      <c r="I15" s="65" t="str">
        <f t="shared" si="2"/>
        <v>,188400 บาท</v>
      </c>
      <c r="J15" s="66"/>
      <c r="K15" s="89">
        <f>+H15</f>
        <v>188400</v>
      </c>
      <c r="L15" s="87"/>
      <c r="M15" s="87" t="str">
        <f>"ลว. "&amp;N15</f>
        <v>ลว. 14 พย 68</v>
      </c>
      <c r="N15" s="74" t="s">
        <v>39</v>
      </c>
    </row>
    <row r="16" spans="1:14" x14ac:dyDescent="0.6">
      <c r="A16" s="75">
        <v>5</v>
      </c>
      <c r="B16" s="90" t="s">
        <v>163</v>
      </c>
      <c r="C16" s="77">
        <v>180000</v>
      </c>
      <c r="D16" s="78">
        <f t="shared" si="0"/>
        <v>180000</v>
      </c>
      <c r="E16" s="79" t="s">
        <v>24</v>
      </c>
      <c r="F16" s="75" t="str">
        <f t="shared" si="1"/>
        <v>นางสาวอภิสรา รุ่งเรือง,180000 บาท</v>
      </c>
      <c r="G16" s="80" t="s">
        <v>40</v>
      </c>
      <c r="H16" s="91">
        <v>180000</v>
      </c>
      <c r="I16" s="82" t="str">
        <f t="shared" si="2"/>
        <v>นางสาวอภิสรา รุ่งเรือง,180000 บาท</v>
      </c>
      <c r="J16" s="83" t="s">
        <v>40</v>
      </c>
      <c r="K16" s="92">
        <v>180000</v>
      </c>
      <c r="L16" s="75" t="s">
        <v>26</v>
      </c>
      <c r="M16" s="85" t="str">
        <f>+N16</f>
        <v>ส.57/2569</v>
      </c>
      <c r="N16" s="74" t="s">
        <v>41</v>
      </c>
    </row>
    <row r="17" spans="1:14" x14ac:dyDescent="0.6">
      <c r="A17" s="59"/>
      <c r="B17" s="93"/>
      <c r="C17" s="87" t="s">
        <v>34</v>
      </c>
      <c r="D17" s="61"/>
      <c r="E17" s="62"/>
      <c r="F17" s="59" t="str">
        <f t="shared" si="1"/>
        <v>,18000/เดือน บาท</v>
      </c>
      <c r="G17" s="63"/>
      <c r="H17" s="94" t="s">
        <v>34</v>
      </c>
      <c r="I17" s="65" t="str">
        <f t="shared" si="2"/>
        <v>,18000/เดือน บาท</v>
      </c>
      <c r="J17" s="66"/>
      <c r="K17" s="87" t="s">
        <v>34</v>
      </c>
      <c r="L17" s="87"/>
      <c r="M17" s="87" t="str">
        <f>"ลว. "&amp;N17</f>
        <v>ลว. 28 พย 68</v>
      </c>
      <c r="N17" s="74" t="s">
        <v>42</v>
      </c>
    </row>
    <row r="18" spans="1:14" x14ac:dyDescent="0.6">
      <c r="A18" s="46">
        <v>6</v>
      </c>
      <c r="B18" s="47" t="s">
        <v>43</v>
      </c>
      <c r="C18" s="48">
        <v>3800000</v>
      </c>
      <c r="D18" s="48">
        <f t="shared" si="0"/>
        <v>3800000</v>
      </c>
      <c r="E18" s="49" t="s">
        <v>44</v>
      </c>
      <c r="F18" s="46" t="str">
        <f t="shared" si="1"/>
        <v>บริษัท ซิสเต็มเอส จำกัด,3750000 บาท</v>
      </c>
      <c r="G18" s="50" t="s">
        <v>45</v>
      </c>
      <c r="H18" s="51">
        <v>3750000</v>
      </c>
      <c r="I18" s="52" t="str">
        <f t="shared" si="2"/>
        <v>บริษัท ซิสเต็มเอส จำกัด,3750000 บาท</v>
      </c>
      <c r="J18" s="53" t="s">
        <v>45</v>
      </c>
      <c r="K18" s="54">
        <v>3750000</v>
      </c>
      <c r="L18" s="46" t="s">
        <v>26</v>
      </c>
      <c r="M18" s="74" t="str">
        <f>+N18</f>
        <v>ส.45/2569</v>
      </c>
      <c r="N18" s="74" t="s">
        <v>46</v>
      </c>
    </row>
    <row r="19" spans="1:14" x14ac:dyDescent="0.6">
      <c r="A19" s="46"/>
      <c r="B19" s="47" t="s">
        <v>64</v>
      </c>
      <c r="C19" s="48"/>
      <c r="D19" s="48"/>
      <c r="E19" s="49"/>
      <c r="F19" s="46"/>
      <c r="G19" s="57"/>
      <c r="H19" s="51"/>
      <c r="I19" s="52"/>
      <c r="J19" s="58"/>
      <c r="K19" s="54"/>
      <c r="L19" s="95"/>
      <c r="M19" s="95" t="str">
        <f>"ลว. "&amp;N19</f>
        <v>ลว. 3 พย 68</v>
      </c>
      <c r="N19" s="74" t="s">
        <v>47</v>
      </c>
    </row>
    <row r="20" spans="1:14" x14ac:dyDescent="0.6">
      <c r="A20" s="59"/>
      <c r="B20" s="60"/>
      <c r="C20" s="61"/>
      <c r="D20" s="61"/>
      <c r="E20" s="62"/>
      <c r="F20" s="59"/>
      <c r="G20" s="63"/>
      <c r="H20" s="64"/>
      <c r="I20" s="65"/>
      <c r="J20" s="66"/>
      <c r="K20" s="67"/>
      <c r="L20" s="59"/>
      <c r="M20" s="59"/>
      <c r="N20" s="96"/>
    </row>
    <row r="21" spans="1:14" x14ac:dyDescent="0.6">
      <c r="A21" s="75">
        <v>7</v>
      </c>
      <c r="B21" s="90" t="s">
        <v>164</v>
      </c>
      <c r="C21" s="78">
        <v>128400</v>
      </c>
      <c r="D21" s="78">
        <f t="shared" si="0"/>
        <v>128400</v>
      </c>
      <c r="E21" s="79" t="s">
        <v>24</v>
      </c>
      <c r="F21" s="75" t="str">
        <f t="shared" si="1"/>
        <v>บริษัท เตียงฮงสีลม จำกัด,128400 บาท</v>
      </c>
      <c r="G21" s="80" t="s">
        <v>48</v>
      </c>
      <c r="H21" s="97">
        <v>128400</v>
      </c>
      <c r="I21" s="82" t="str">
        <f>+J21&amp;","&amp;K21&amp;" บาท"</f>
        <v>บริษัท เตียงฮงสีลม จำกัด,128400 บาท</v>
      </c>
      <c r="J21" s="83" t="s">
        <v>48</v>
      </c>
      <c r="K21" s="98">
        <v>128400</v>
      </c>
      <c r="L21" s="75" t="s">
        <v>26</v>
      </c>
      <c r="M21" s="85" t="str">
        <f>+N21</f>
        <v>ใบสั่งจ้าง 20/2569</v>
      </c>
      <c r="N21" s="74" t="s">
        <v>49</v>
      </c>
    </row>
    <row r="22" spans="1:14" x14ac:dyDescent="0.6">
      <c r="A22" s="59"/>
      <c r="B22" s="93"/>
      <c r="C22" s="61"/>
      <c r="D22" s="61"/>
      <c r="E22" s="62"/>
      <c r="F22" s="59"/>
      <c r="G22" s="63"/>
      <c r="H22" s="64"/>
      <c r="I22" s="65"/>
      <c r="J22" s="66"/>
      <c r="K22" s="67"/>
      <c r="L22" s="87"/>
      <c r="M22" s="87" t="str">
        <f>"ลว. "&amp;N22</f>
        <v>ลว. 11 พย 68</v>
      </c>
      <c r="N22" s="74" t="s">
        <v>50</v>
      </c>
    </row>
    <row r="23" spans="1:14" hidden="1" x14ac:dyDescent="0.6">
      <c r="A23" s="46">
        <v>8</v>
      </c>
      <c r="B23" s="47" t="s">
        <v>51</v>
      </c>
      <c r="C23" s="48">
        <v>54970.18</v>
      </c>
      <c r="D23" s="48">
        <f t="shared" si="0"/>
        <v>54970.18</v>
      </c>
      <c r="E23" s="49" t="s">
        <v>24</v>
      </c>
      <c r="F23" s="46" t="str">
        <f t="shared" si="1"/>
        <v>บริษัท กรุงเทพคลังเอกสาร จำกัด,4676.97 บาท</v>
      </c>
      <c r="G23" s="50" t="s">
        <v>52</v>
      </c>
      <c r="H23" s="51">
        <v>4676.97</v>
      </c>
      <c r="I23" s="52" t="str">
        <f>+J23&amp;","&amp;K23&amp;" บาท"</f>
        <v>บริษัท กรุงเทพคลังเอกสาร จำกัด,4676.97 บาท</v>
      </c>
      <c r="J23" s="53" t="s">
        <v>52</v>
      </c>
      <c r="K23" s="54">
        <v>4676.97</v>
      </c>
      <c r="L23" s="46" t="s">
        <v>26</v>
      </c>
      <c r="M23" s="74" t="str">
        <f>+N23</f>
        <v>ใบสั่งเช่า 5/2569</v>
      </c>
      <c r="N23" s="74" t="s">
        <v>53</v>
      </c>
    </row>
    <row r="24" spans="1:14" hidden="1" x14ac:dyDescent="0.6">
      <c r="A24" s="46"/>
      <c r="B24" s="47" t="s">
        <v>54</v>
      </c>
      <c r="C24" s="48"/>
      <c r="D24" s="48"/>
      <c r="E24" s="49"/>
      <c r="F24" s="46"/>
      <c r="G24" s="57"/>
      <c r="H24" s="51"/>
      <c r="I24" s="52"/>
      <c r="J24" s="58"/>
      <c r="K24" s="54"/>
      <c r="L24" s="46"/>
      <c r="M24" s="95" t="str">
        <f>"ลว. "&amp;N24</f>
        <v>ลว. 7 พย 68</v>
      </c>
      <c r="N24" s="74" t="s">
        <v>55</v>
      </c>
    </row>
    <row r="25" spans="1:14" hidden="1" x14ac:dyDescent="0.6">
      <c r="A25" s="59"/>
      <c r="B25" s="60"/>
      <c r="C25" s="61"/>
      <c r="D25" s="61"/>
      <c r="E25" s="62"/>
      <c r="F25" s="59"/>
      <c r="G25" s="63"/>
      <c r="H25" s="64"/>
      <c r="I25" s="65"/>
      <c r="J25" s="66"/>
      <c r="K25" s="67"/>
      <c r="L25" s="59"/>
      <c r="M25" s="59"/>
      <c r="N25" s="96"/>
    </row>
    <row r="26" spans="1:14" x14ac:dyDescent="0.6">
      <c r="A26" s="46">
        <v>8</v>
      </c>
      <c r="B26" s="47" t="s">
        <v>56</v>
      </c>
      <c r="C26" s="48">
        <v>500000</v>
      </c>
      <c r="D26" s="48">
        <f t="shared" si="0"/>
        <v>500000</v>
      </c>
      <c r="E26" s="49" t="s">
        <v>24</v>
      </c>
      <c r="F26" s="46" t="str">
        <f t="shared" si="1"/>
        <v>ห้างหุ้นส่วน โอโอไอ แอซโซซิเอชั่น,500000 บาท</v>
      </c>
      <c r="G26" s="50" t="s">
        <v>57</v>
      </c>
      <c r="H26" s="51">
        <v>500000</v>
      </c>
      <c r="I26" s="52" t="str">
        <f>+J26&amp;","&amp;K26&amp;" บาท"</f>
        <v>ห้างหุ้นส่วน โอโอไอ แอซโซซิเอชั่น,500000 บาท</v>
      </c>
      <c r="J26" s="53" t="s">
        <v>57</v>
      </c>
      <c r="K26" s="54">
        <v>500000</v>
      </c>
      <c r="L26" s="46" t="s">
        <v>26</v>
      </c>
      <c r="M26" s="74" t="str">
        <f>+N26</f>
        <v>ใบสั่งจ้าง 27/2569</v>
      </c>
      <c r="N26" s="74" t="s">
        <v>58</v>
      </c>
    </row>
    <row r="27" spans="1:14" x14ac:dyDescent="0.6">
      <c r="A27" s="46"/>
      <c r="B27" s="56" t="s">
        <v>59</v>
      </c>
      <c r="C27" s="48"/>
      <c r="D27" s="48"/>
      <c r="E27" s="49"/>
      <c r="F27" s="46"/>
      <c r="G27" s="57"/>
      <c r="H27" s="51"/>
      <c r="I27" s="52"/>
      <c r="J27" s="58"/>
      <c r="K27" s="54"/>
      <c r="L27" s="46"/>
      <c r="M27" s="95" t="str">
        <f>"ลว. "&amp;N27</f>
        <v>ลว. 18 พย 68</v>
      </c>
      <c r="N27" s="74" t="s">
        <v>60</v>
      </c>
    </row>
    <row r="28" spans="1:14" x14ac:dyDescent="0.6">
      <c r="A28" s="59"/>
      <c r="B28" s="60"/>
      <c r="C28" s="61"/>
      <c r="D28" s="61"/>
      <c r="E28" s="62"/>
      <c r="F28" s="59"/>
      <c r="G28" s="63"/>
      <c r="H28" s="64"/>
      <c r="I28" s="65"/>
      <c r="J28" s="66"/>
      <c r="K28" s="67"/>
      <c r="L28" s="59"/>
      <c r="M28" s="59"/>
      <c r="N28" s="96"/>
    </row>
    <row r="29" spans="1:14" x14ac:dyDescent="0.6">
      <c r="A29" s="46">
        <v>9</v>
      </c>
      <c r="B29" s="47" t="s">
        <v>61</v>
      </c>
      <c r="C29" s="48">
        <v>120000</v>
      </c>
      <c r="D29" s="48">
        <f t="shared" si="0"/>
        <v>120000</v>
      </c>
      <c r="E29" s="49" t="s">
        <v>24</v>
      </c>
      <c r="F29" s="46" t="str">
        <f t="shared" si="1"/>
        <v>บริษัท เอ็น พี เค เว็บ จำกัด,120000 บาท</v>
      </c>
      <c r="G29" s="50" t="s">
        <v>62</v>
      </c>
      <c r="H29" s="51">
        <v>120000</v>
      </c>
      <c r="I29" s="52" t="str">
        <f>+J29&amp;","&amp;K29&amp;" บาท"</f>
        <v>บริษัท เอ็น พี เค เว็บ จำกัด,120000 บาท</v>
      </c>
      <c r="J29" s="53" t="s">
        <v>62</v>
      </c>
      <c r="K29" s="54">
        <v>120000</v>
      </c>
      <c r="L29" s="46" t="s">
        <v>26</v>
      </c>
      <c r="M29" s="74" t="str">
        <f>+N29</f>
        <v>ใบสั่งจ้าง 15/2569</v>
      </c>
      <c r="N29" s="74" t="s">
        <v>63</v>
      </c>
    </row>
    <row r="30" spans="1:14" x14ac:dyDescent="0.6">
      <c r="A30" s="46"/>
      <c r="B30" s="56" t="s">
        <v>64</v>
      </c>
      <c r="C30" s="48"/>
      <c r="D30" s="48"/>
      <c r="E30" s="49"/>
      <c r="F30" s="46"/>
      <c r="G30" s="57"/>
      <c r="H30" s="51"/>
      <c r="I30" s="52"/>
      <c r="J30" s="58"/>
      <c r="K30" s="54"/>
      <c r="L30" s="95"/>
      <c r="M30" s="95" t="str">
        <f>"ลว. "&amp;N30</f>
        <v>ลว. 3 พย 68</v>
      </c>
      <c r="N30" s="74" t="s">
        <v>47</v>
      </c>
    </row>
    <row r="31" spans="1:14" x14ac:dyDescent="0.6">
      <c r="A31" s="59"/>
      <c r="B31" s="60"/>
      <c r="C31" s="61"/>
      <c r="D31" s="61"/>
      <c r="E31" s="62"/>
      <c r="F31" s="59"/>
      <c r="G31" s="63"/>
      <c r="H31" s="64"/>
      <c r="I31" s="65"/>
      <c r="J31" s="66"/>
      <c r="K31" s="67"/>
      <c r="L31" s="59"/>
      <c r="M31" s="59"/>
      <c r="N31" s="96"/>
    </row>
    <row r="32" spans="1:14" x14ac:dyDescent="0.6">
      <c r="A32" s="46">
        <v>10</v>
      </c>
      <c r="B32" s="47" t="s">
        <v>65</v>
      </c>
      <c r="C32" s="48">
        <v>150000</v>
      </c>
      <c r="D32" s="48">
        <f t="shared" si="0"/>
        <v>150000</v>
      </c>
      <c r="E32" s="49" t="s">
        <v>24</v>
      </c>
      <c r="F32" s="46" t="str">
        <f t="shared" si="1"/>
        <v>นางสาวณัฐพร จรัสวง,150000 บาท</v>
      </c>
      <c r="G32" s="50" t="s">
        <v>66</v>
      </c>
      <c r="H32" s="51">
        <v>150000</v>
      </c>
      <c r="I32" s="52" t="str">
        <f>+J32&amp;","&amp;K32&amp;" บาท"</f>
        <v>นางสาวณัฐพร จรัสวง,150000 บาท</v>
      </c>
      <c r="J32" s="53" t="s">
        <v>66</v>
      </c>
      <c r="K32" s="54">
        <v>150000</v>
      </c>
      <c r="L32" s="46" t="s">
        <v>26</v>
      </c>
      <c r="M32" s="74" t="str">
        <f>+N32</f>
        <v>ส.53/2569</v>
      </c>
      <c r="N32" s="74" t="s">
        <v>67</v>
      </c>
    </row>
    <row r="33" spans="1:14" x14ac:dyDescent="0.6">
      <c r="A33" s="46"/>
      <c r="B33" s="56"/>
      <c r="C33" s="48"/>
      <c r="D33" s="48"/>
      <c r="E33" s="49"/>
      <c r="F33" s="46" t="str">
        <f t="shared" si="1"/>
        <v>,15000/เดือน บาท</v>
      </c>
      <c r="G33" s="57"/>
      <c r="H33" s="51" t="s">
        <v>68</v>
      </c>
      <c r="I33" s="52" t="str">
        <f>+J33&amp;","&amp;K33&amp;" บาท"</f>
        <v>,15000/เดือน บาท</v>
      </c>
      <c r="J33" s="58"/>
      <c r="K33" s="54" t="s">
        <v>68</v>
      </c>
      <c r="L33" s="95"/>
      <c r="M33" s="95" t="str">
        <f>"ลว. "&amp;N33</f>
        <v>ลว. 28 พย 68</v>
      </c>
      <c r="N33" s="74" t="s">
        <v>42</v>
      </c>
    </row>
    <row r="34" spans="1:14" x14ac:dyDescent="0.6">
      <c r="A34" s="59"/>
      <c r="B34" s="60"/>
      <c r="C34" s="61"/>
      <c r="D34" s="61"/>
      <c r="E34" s="62"/>
      <c r="F34" s="59"/>
      <c r="G34" s="63"/>
      <c r="H34" s="64"/>
      <c r="I34" s="65"/>
      <c r="J34" s="66"/>
      <c r="K34" s="67"/>
      <c r="L34" s="59"/>
      <c r="M34" s="59"/>
      <c r="N34" s="96"/>
    </row>
    <row r="35" spans="1:14" x14ac:dyDescent="0.6">
      <c r="A35" s="46">
        <v>11</v>
      </c>
      <c r="B35" s="47" t="s">
        <v>65</v>
      </c>
      <c r="C35" s="48">
        <v>150000</v>
      </c>
      <c r="D35" s="48">
        <f t="shared" si="0"/>
        <v>150000</v>
      </c>
      <c r="E35" s="49" t="s">
        <v>24</v>
      </c>
      <c r="F35" s="46" t="str">
        <f t="shared" si="1"/>
        <v>นายสรสิช แย้มนวล,150000 บาท</v>
      </c>
      <c r="G35" s="50" t="s">
        <v>69</v>
      </c>
      <c r="H35" s="51">
        <v>150000</v>
      </c>
      <c r="I35" s="52" t="str">
        <f>+J35&amp;","&amp;K35&amp;" บาท"</f>
        <v>นายสรสิช แย้มนวล,150000 บาท</v>
      </c>
      <c r="J35" s="53" t="s">
        <v>69</v>
      </c>
      <c r="K35" s="54">
        <v>150000</v>
      </c>
      <c r="L35" s="46" t="s">
        <v>26</v>
      </c>
      <c r="M35" s="74" t="str">
        <f>+N35</f>
        <v>ส.54/2569</v>
      </c>
      <c r="N35" s="74" t="s">
        <v>70</v>
      </c>
    </row>
    <row r="36" spans="1:14" x14ac:dyDescent="0.6">
      <c r="A36" s="46"/>
      <c r="B36" s="56"/>
      <c r="C36" s="48"/>
      <c r="D36" s="48"/>
      <c r="E36" s="49"/>
      <c r="F36" s="46" t="str">
        <f t="shared" si="1"/>
        <v>,15000/เดือน บาท</v>
      </c>
      <c r="G36" s="57"/>
      <c r="H36" s="51" t="s">
        <v>68</v>
      </c>
      <c r="I36" s="52" t="str">
        <f>+J36&amp;","&amp;K36&amp;" บาท"</f>
        <v>,15000/เดือน บาท</v>
      </c>
      <c r="J36" s="58"/>
      <c r="K36" s="54" t="s">
        <v>68</v>
      </c>
      <c r="L36" s="95"/>
      <c r="M36" s="95" t="str">
        <f>"ลว. "&amp;N36</f>
        <v>ลว. 28 พย 68</v>
      </c>
      <c r="N36" s="74" t="s">
        <v>42</v>
      </c>
    </row>
    <row r="37" spans="1:14" x14ac:dyDescent="0.6">
      <c r="A37" s="59"/>
      <c r="B37" s="60"/>
      <c r="C37" s="61"/>
      <c r="D37" s="61"/>
      <c r="E37" s="62"/>
      <c r="F37" s="59"/>
      <c r="G37" s="63"/>
      <c r="H37" s="64"/>
      <c r="I37" s="65"/>
      <c r="J37" s="66"/>
      <c r="K37" s="67"/>
      <c r="L37" s="59"/>
      <c r="M37" s="59"/>
      <c r="N37" s="96"/>
    </row>
    <row r="38" spans="1:14" x14ac:dyDescent="0.6">
      <c r="A38" s="46">
        <v>12</v>
      </c>
      <c r="B38" s="56" t="s">
        <v>71</v>
      </c>
      <c r="C38" s="54">
        <v>1000</v>
      </c>
      <c r="D38" s="48">
        <f t="shared" si="0"/>
        <v>1000</v>
      </c>
      <c r="E38" s="49" t="s">
        <v>24</v>
      </c>
      <c r="F38" s="46" t="str">
        <f t="shared" si="1"/>
        <v>ร้าน เอ.โอ.ดี ซัพพลาย,1000 บาท</v>
      </c>
      <c r="G38" s="50" t="s">
        <v>72</v>
      </c>
      <c r="H38" s="51">
        <v>1000</v>
      </c>
      <c r="I38" s="52" t="str">
        <f>+J38&amp;","&amp;K38&amp;" บาท"</f>
        <v>ร้าน เอ.โอ.ดี ซัพพลาย,1000 บาท</v>
      </c>
      <c r="J38" s="53" t="s">
        <v>72</v>
      </c>
      <c r="K38" s="54">
        <v>1000</v>
      </c>
      <c r="L38" s="46" t="s">
        <v>26</v>
      </c>
      <c r="M38" s="55" t="s">
        <v>27</v>
      </c>
      <c r="N38" s="55" t="s">
        <v>27</v>
      </c>
    </row>
    <row r="39" spans="1:14" x14ac:dyDescent="0.6">
      <c r="A39" s="46"/>
      <c r="B39" s="56"/>
      <c r="C39" s="20"/>
      <c r="D39" s="48"/>
      <c r="E39" s="99"/>
      <c r="F39" s="46"/>
      <c r="G39" s="50"/>
      <c r="H39" s="5"/>
      <c r="I39" s="52"/>
      <c r="J39" s="100"/>
      <c r="K39" s="20"/>
      <c r="L39" s="22"/>
      <c r="M39" s="55"/>
      <c r="N39" s="55"/>
    </row>
    <row r="40" spans="1:14" ht="20.25" customHeight="1" x14ac:dyDescent="0.6">
      <c r="A40" s="59"/>
      <c r="B40" s="33"/>
      <c r="C40" s="28"/>
      <c r="D40" s="61"/>
      <c r="E40" s="101"/>
      <c r="F40" s="59"/>
      <c r="G40" s="102"/>
      <c r="H40" s="103"/>
      <c r="I40" s="65"/>
      <c r="J40" s="104"/>
      <c r="K40" s="28"/>
      <c r="L40" s="33"/>
      <c r="M40" s="68"/>
      <c r="N40" s="68"/>
    </row>
    <row r="41" spans="1:14" ht="66" customHeight="1" x14ac:dyDescent="0.6">
      <c r="A41" s="46">
        <v>13</v>
      </c>
      <c r="B41" s="56" t="s">
        <v>73</v>
      </c>
      <c r="C41" s="54">
        <v>9500</v>
      </c>
      <c r="D41" s="48">
        <f t="shared" si="0"/>
        <v>9500</v>
      </c>
      <c r="E41" s="49" t="s">
        <v>24</v>
      </c>
      <c r="F41" s="46" t="str">
        <f t="shared" si="1"/>
        <v>ร้าน เอ.โอ.ดี ซัพพลาย,9500 บาท</v>
      </c>
      <c r="G41" s="50" t="s">
        <v>72</v>
      </c>
      <c r="H41" s="51">
        <v>9500</v>
      </c>
      <c r="I41" s="52" t="str">
        <f t="shared" ref="I41:I63" si="3">+J41&amp;","&amp;K41&amp;" บาท"</f>
        <v>ร้าน เอ.โอ.ดี ซัพพลาย,9500 บาท</v>
      </c>
      <c r="J41" s="53" t="s">
        <v>72</v>
      </c>
      <c r="K41" s="54">
        <v>9500</v>
      </c>
      <c r="L41" s="46" t="s">
        <v>26</v>
      </c>
      <c r="M41" s="45" t="s">
        <v>27</v>
      </c>
      <c r="N41" s="45" t="s">
        <v>27</v>
      </c>
    </row>
    <row r="42" spans="1:14" ht="66" customHeight="1" x14ac:dyDescent="0.6">
      <c r="A42" s="35">
        <v>14</v>
      </c>
      <c r="B42" s="105" t="s">
        <v>74</v>
      </c>
      <c r="C42" s="43">
        <v>3000</v>
      </c>
      <c r="D42" s="43">
        <f t="shared" si="0"/>
        <v>3000</v>
      </c>
      <c r="E42" s="38" t="s">
        <v>24</v>
      </c>
      <c r="F42" s="35" t="str">
        <f t="shared" si="1"/>
        <v>ร้าน เอ.โอ.ดี ซัพพลาย,3000 บาท</v>
      </c>
      <c r="G42" s="39" t="s">
        <v>72</v>
      </c>
      <c r="H42" s="40">
        <v>3000</v>
      </c>
      <c r="I42" s="41" t="str">
        <f t="shared" si="3"/>
        <v>ร้าน เอ.โอ.ดี ซัพพลาย,3000 บาท</v>
      </c>
      <c r="J42" s="42" t="s">
        <v>72</v>
      </c>
      <c r="K42" s="43">
        <v>3000</v>
      </c>
      <c r="L42" s="35" t="s">
        <v>26</v>
      </c>
      <c r="M42" s="106" t="s">
        <v>27</v>
      </c>
      <c r="N42" s="107" t="s">
        <v>27</v>
      </c>
    </row>
    <row r="43" spans="1:14" ht="84" x14ac:dyDescent="0.6">
      <c r="A43" s="35">
        <v>15</v>
      </c>
      <c r="B43" s="156" t="s">
        <v>75</v>
      </c>
      <c r="C43" s="43">
        <v>6000</v>
      </c>
      <c r="D43" s="43">
        <f t="shared" si="0"/>
        <v>6000</v>
      </c>
      <c r="E43" s="38" t="s">
        <v>24</v>
      </c>
      <c r="F43" s="35" t="str">
        <f t="shared" si="1"/>
        <v>ร้าน เอ.โอ.ดี ซัพพลาย,6000 บาท</v>
      </c>
      <c r="G43" s="39" t="s">
        <v>72</v>
      </c>
      <c r="H43" s="40">
        <v>6000</v>
      </c>
      <c r="I43" s="41" t="str">
        <f t="shared" si="3"/>
        <v>ร้าน เอ.โอ.ดี ซัพพลาย,6000 บาท</v>
      </c>
      <c r="J43" s="42" t="s">
        <v>72</v>
      </c>
      <c r="K43" s="43">
        <v>6000</v>
      </c>
      <c r="L43" s="35" t="s">
        <v>26</v>
      </c>
      <c r="M43" s="44" t="s">
        <v>27</v>
      </c>
      <c r="N43" s="45" t="s">
        <v>27</v>
      </c>
    </row>
    <row r="44" spans="1:14" ht="84" x14ac:dyDescent="0.6">
      <c r="A44" s="46">
        <v>16</v>
      </c>
      <c r="B44" s="105" t="s">
        <v>76</v>
      </c>
      <c r="C44" s="43">
        <v>3210</v>
      </c>
      <c r="D44" s="37">
        <f t="shared" si="0"/>
        <v>3210</v>
      </c>
      <c r="E44" s="38" t="s">
        <v>24</v>
      </c>
      <c r="F44" s="35" t="str">
        <f t="shared" si="1"/>
        <v>บริษัท ธนสรณ์วิศวกรรม จำกัด,3210 บาท</v>
      </c>
      <c r="G44" s="39" t="s">
        <v>77</v>
      </c>
      <c r="H44" s="40">
        <v>3210</v>
      </c>
      <c r="I44" s="41" t="str">
        <f t="shared" si="3"/>
        <v>บริษัท ธนสรณ์วิศวกรรม จำกัด,3210 บาท</v>
      </c>
      <c r="J44" s="42" t="s">
        <v>77</v>
      </c>
      <c r="K44" s="43">
        <v>3210</v>
      </c>
      <c r="L44" s="35" t="s">
        <v>26</v>
      </c>
      <c r="M44" s="44" t="s">
        <v>27</v>
      </c>
      <c r="N44" s="45" t="s">
        <v>27</v>
      </c>
    </row>
    <row r="45" spans="1:14" ht="84" x14ac:dyDescent="0.6">
      <c r="A45" s="35">
        <v>17</v>
      </c>
      <c r="B45" s="105" t="s">
        <v>78</v>
      </c>
      <c r="C45" s="43">
        <v>4494</v>
      </c>
      <c r="D45" s="37">
        <f t="shared" si="0"/>
        <v>4494</v>
      </c>
      <c r="E45" s="38" t="s">
        <v>24</v>
      </c>
      <c r="F45" s="35" t="str">
        <f t="shared" si="1"/>
        <v>บริษัท ธนสรณ์วิศวกรรม จำกัด,4494 บาท</v>
      </c>
      <c r="G45" s="39" t="s">
        <v>77</v>
      </c>
      <c r="H45" s="40">
        <v>4494</v>
      </c>
      <c r="I45" s="41" t="str">
        <f t="shared" si="3"/>
        <v>บริษัท ธนสรณ์วิศวกรรม จำกัด,4494 บาท</v>
      </c>
      <c r="J45" s="42" t="s">
        <v>77</v>
      </c>
      <c r="K45" s="43">
        <v>4494</v>
      </c>
      <c r="L45" s="35" t="s">
        <v>26</v>
      </c>
      <c r="M45" s="44" t="s">
        <v>27</v>
      </c>
      <c r="N45" s="45" t="s">
        <v>27</v>
      </c>
    </row>
    <row r="46" spans="1:14" ht="62.25" customHeight="1" x14ac:dyDescent="0.6">
      <c r="A46" s="35">
        <v>18</v>
      </c>
      <c r="B46" s="105" t="s">
        <v>79</v>
      </c>
      <c r="C46" s="43">
        <v>17601.5</v>
      </c>
      <c r="D46" s="37">
        <f t="shared" si="0"/>
        <v>17601.5</v>
      </c>
      <c r="E46" s="38" t="s">
        <v>24</v>
      </c>
      <c r="F46" s="35" t="str">
        <f t="shared" si="1"/>
        <v>บริษัท ธนสรณ์วิศวกรรม จำกัด,17601.5 บาท</v>
      </c>
      <c r="G46" s="39" t="s">
        <v>77</v>
      </c>
      <c r="H46" s="40">
        <v>17601.5</v>
      </c>
      <c r="I46" s="41" t="str">
        <f t="shared" si="3"/>
        <v>บริษัท ธนสรณ์วิศวกรรม จำกัด,17601.5 บาท</v>
      </c>
      <c r="J46" s="42" t="s">
        <v>77</v>
      </c>
      <c r="K46" s="43">
        <v>17601.5</v>
      </c>
      <c r="L46" s="35" t="s">
        <v>26</v>
      </c>
      <c r="M46" s="44" t="s">
        <v>27</v>
      </c>
      <c r="N46" s="45" t="s">
        <v>27</v>
      </c>
    </row>
    <row r="47" spans="1:14" ht="84" x14ac:dyDescent="0.6">
      <c r="A47" s="46">
        <v>19</v>
      </c>
      <c r="B47" s="105" t="s">
        <v>80</v>
      </c>
      <c r="C47" s="43">
        <v>1160</v>
      </c>
      <c r="D47" s="37">
        <f t="shared" si="0"/>
        <v>1160</v>
      </c>
      <c r="E47" s="38" t="s">
        <v>24</v>
      </c>
      <c r="F47" s="35" t="str">
        <f t="shared" si="1"/>
        <v>ร้าน เอ.โอ.ดี ซัพพลาย,1160 บาท</v>
      </c>
      <c r="G47" s="39" t="s">
        <v>72</v>
      </c>
      <c r="H47" s="40">
        <v>1160</v>
      </c>
      <c r="I47" s="41" t="str">
        <f t="shared" si="3"/>
        <v>ร้าน เอ.โอ.ดี ซัพพลาย,1160 บาท</v>
      </c>
      <c r="J47" s="42" t="s">
        <v>72</v>
      </c>
      <c r="K47" s="43">
        <v>1160</v>
      </c>
      <c r="L47" s="35" t="s">
        <v>26</v>
      </c>
      <c r="M47" s="44" t="s">
        <v>27</v>
      </c>
      <c r="N47" s="45" t="s">
        <v>27</v>
      </c>
    </row>
    <row r="48" spans="1:14" ht="84" x14ac:dyDescent="0.6">
      <c r="A48" s="35">
        <v>20</v>
      </c>
      <c r="B48" s="105" t="s">
        <v>81</v>
      </c>
      <c r="C48" s="43">
        <v>3000</v>
      </c>
      <c r="D48" s="37">
        <f t="shared" si="0"/>
        <v>3000</v>
      </c>
      <c r="E48" s="38" t="s">
        <v>24</v>
      </c>
      <c r="F48" s="35" t="str">
        <f t="shared" si="1"/>
        <v>ร้าน เอ.โอ.ดี ซัพพลาย,3000 บาท</v>
      </c>
      <c r="G48" s="39" t="s">
        <v>72</v>
      </c>
      <c r="H48" s="40">
        <v>3000</v>
      </c>
      <c r="I48" s="41" t="str">
        <f t="shared" si="3"/>
        <v>ร้าน เอ.โอ.ดี ซัพพลาย,3000 บาท</v>
      </c>
      <c r="J48" s="42" t="s">
        <v>72</v>
      </c>
      <c r="K48" s="43">
        <v>3000</v>
      </c>
      <c r="L48" s="35" t="s">
        <v>26</v>
      </c>
      <c r="M48" s="44" t="s">
        <v>27</v>
      </c>
      <c r="N48" s="45" t="s">
        <v>27</v>
      </c>
    </row>
    <row r="49" spans="1:14" ht="63" x14ac:dyDescent="0.6">
      <c r="A49" s="35">
        <v>21</v>
      </c>
      <c r="B49" s="36" t="s">
        <v>82</v>
      </c>
      <c r="C49" s="37">
        <v>8000</v>
      </c>
      <c r="D49" s="37">
        <f t="shared" si="0"/>
        <v>8000</v>
      </c>
      <c r="E49" s="38" t="s">
        <v>24</v>
      </c>
      <c r="F49" s="35" t="str">
        <f t="shared" si="1"/>
        <v>นายมนู เพ็ชรกลับ,8000 บาท</v>
      </c>
      <c r="G49" s="39" t="s">
        <v>83</v>
      </c>
      <c r="H49" s="40">
        <v>8000</v>
      </c>
      <c r="I49" s="41" t="str">
        <f t="shared" si="3"/>
        <v>นายมนู เพ็ชรกลับ,8000 บาท</v>
      </c>
      <c r="J49" s="42" t="s">
        <v>83</v>
      </c>
      <c r="K49" s="43">
        <v>8000</v>
      </c>
      <c r="L49" s="35" t="s">
        <v>26</v>
      </c>
      <c r="M49" s="106" t="s">
        <v>27</v>
      </c>
      <c r="N49" s="45"/>
    </row>
    <row r="50" spans="1:14" ht="63" x14ac:dyDescent="0.6">
      <c r="A50" s="46">
        <v>22</v>
      </c>
      <c r="B50" s="108" t="s">
        <v>84</v>
      </c>
      <c r="C50" s="109">
        <f>501637*2</f>
        <v>1003274</v>
      </c>
      <c r="D50" s="37">
        <f t="shared" si="0"/>
        <v>1003274</v>
      </c>
      <c r="E50" s="38" t="s">
        <v>24</v>
      </c>
      <c r="F50" s="35" t="str">
        <f t="shared" si="1"/>
        <v>บริษัท เค. เอส. ซี. คลีนนิ่ง เซอร์วิส จำกัด,1003274 บาท</v>
      </c>
      <c r="G50" s="39" t="s">
        <v>85</v>
      </c>
      <c r="H50" s="110">
        <v>1003274</v>
      </c>
      <c r="I50" s="41" t="str">
        <f t="shared" si="3"/>
        <v>บริษัท เค. เอส. ซี. คลีนนิ่ง เซอร์วิส จำกัด,1003274 บาท</v>
      </c>
      <c r="J50" s="111" t="s">
        <v>85</v>
      </c>
      <c r="K50" s="112">
        <v>1003274</v>
      </c>
      <c r="L50" s="35" t="s">
        <v>26</v>
      </c>
      <c r="M50" s="73" t="s">
        <v>86</v>
      </c>
      <c r="N50" s="45"/>
    </row>
    <row r="51" spans="1:14" ht="44.25" customHeight="1" x14ac:dyDescent="0.6">
      <c r="A51" s="35">
        <v>23</v>
      </c>
      <c r="B51" s="113" t="s">
        <v>87</v>
      </c>
      <c r="C51" s="114">
        <v>1545000</v>
      </c>
      <c r="D51" s="48">
        <f t="shared" si="0"/>
        <v>1545000</v>
      </c>
      <c r="E51" s="49" t="s">
        <v>24</v>
      </c>
      <c r="F51" s="46" t="str">
        <f t="shared" si="1"/>
        <v>บริษัท คลิกเน็กซ์ จำกัด,1545000 บาท</v>
      </c>
      <c r="G51" s="50" t="s">
        <v>88</v>
      </c>
      <c r="H51" s="115">
        <v>1545000</v>
      </c>
      <c r="I51" s="52" t="str">
        <f t="shared" si="3"/>
        <v>บริษัท คลิกเน็กซ์ จำกัด,1545000 บาท</v>
      </c>
      <c r="J51" s="53" t="s">
        <v>88</v>
      </c>
      <c r="K51" s="116">
        <v>1545000</v>
      </c>
      <c r="L51" s="46" t="s">
        <v>26</v>
      </c>
      <c r="M51" s="72" t="s">
        <v>89</v>
      </c>
      <c r="N51" s="45"/>
    </row>
    <row r="52" spans="1:14" ht="42" x14ac:dyDescent="0.6">
      <c r="A52" s="35">
        <v>24</v>
      </c>
      <c r="B52" s="157" t="s">
        <v>90</v>
      </c>
      <c r="C52" s="117">
        <v>494300</v>
      </c>
      <c r="D52" s="78">
        <f t="shared" si="0"/>
        <v>494300</v>
      </c>
      <c r="E52" s="79" t="s">
        <v>24</v>
      </c>
      <c r="F52" s="75" t="str">
        <f t="shared" si="1"/>
        <v>ห้างหุ้นส่วนจำกัด โอโอไอ  แอซโซซิเอชั่น,494300 บาท</v>
      </c>
      <c r="G52" s="80" t="s">
        <v>91</v>
      </c>
      <c r="H52" s="118">
        <v>494300</v>
      </c>
      <c r="I52" s="82" t="str">
        <f t="shared" si="3"/>
        <v>ห้างหุ้นส่วนจำกัด โอโอไอ  แอซโซซิเอชั่น,494300 บาท</v>
      </c>
      <c r="J52" s="119" t="s">
        <v>91</v>
      </c>
      <c r="K52" s="120">
        <v>494300</v>
      </c>
      <c r="L52" s="75" t="s">
        <v>26</v>
      </c>
      <c r="M52" s="73" t="s">
        <v>92</v>
      </c>
      <c r="N52" s="95" t="s">
        <v>93</v>
      </c>
    </row>
    <row r="53" spans="1:14" ht="47.25" customHeight="1" x14ac:dyDescent="0.6">
      <c r="A53" s="46">
        <v>25</v>
      </c>
      <c r="B53" s="108" t="s">
        <v>94</v>
      </c>
      <c r="C53" s="37">
        <v>500000</v>
      </c>
      <c r="D53" s="37">
        <f t="shared" si="0"/>
        <v>500000</v>
      </c>
      <c r="E53" s="38" t="s">
        <v>24</v>
      </c>
      <c r="F53" s="35" t="str">
        <f t="shared" si="1"/>
        <v>บริษัท เอสเอ็นเจ คอนซัลแทนท์ แอนด์ โซลูชั่นส์ จำกัด,500000 บาท</v>
      </c>
      <c r="G53" s="39" t="s">
        <v>95</v>
      </c>
      <c r="H53" s="40">
        <v>500000</v>
      </c>
      <c r="I53" s="41" t="str">
        <f t="shared" si="3"/>
        <v>บริษัท เอสเอ็นเจ คอนซัลแทนท์ แอนด์ โซลูชั่นส์ จำกัด,500000 บาท</v>
      </c>
      <c r="J53" s="111" t="s">
        <v>95</v>
      </c>
      <c r="K53" s="43">
        <v>500000</v>
      </c>
      <c r="L53" s="35" t="s">
        <v>26</v>
      </c>
      <c r="M53" s="72" t="s">
        <v>96</v>
      </c>
      <c r="N53" s="45"/>
    </row>
    <row r="54" spans="1:14" ht="63" x14ac:dyDescent="0.6">
      <c r="A54" s="35">
        <v>26</v>
      </c>
      <c r="B54" s="121" t="s">
        <v>165</v>
      </c>
      <c r="C54" s="122">
        <v>5250</v>
      </c>
      <c r="D54" s="48">
        <f t="shared" si="0"/>
        <v>5250</v>
      </c>
      <c r="E54" s="123" t="s">
        <v>24</v>
      </c>
      <c r="F54" s="46" t="str">
        <f t="shared" si="1"/>
        <v>บริษัท ธีร์ บิสิเนส ซัพพลาย จำกัด,5250 บาท</v>
      </c>
      <c r="G54" s="124" t="s">
        <v>97</v>
      </c>
      <c r="H54" s="115">
        <v>5250</v>
      </c>
      <c r="I54" s="52" t="str">
        <f t="shared" si="3"/>
        <v>บริษัท ธีร์ บิสิเนส ซัพพลาย จำกัด,5250 บาท</v>
      </c>
      <c r="J54" s="125" t="s">
        <v>97</v>
      </c>
      <c r="K54" s="116">
        <v>5250</v>
      </c>
      <c r="L54" s="95" t="s">
        <v>26</v>
      </c>
      <c r="M54" s="45" t="s">
        <v>27</v>
      </c>
      <c r="N54" s="45"/>
    </row>
    <row r="55" spans="1:14" ht="63" x14ac:dyDescent="0.6">
      <c r="A55" s="35">
        <v>27</v>
      </c>
      <c r="B55" s="126" t="s">
        <v>98</v>
      </c>
      <c r="C55" s="127">
        <v>12800</v>
      </c>
      <c r="D55" s="37">
        <f t="shared" si="0"/>
        <v>12800</v>
      </c>
      <c r="E55" s="128" t="s">
        <v>24</v>
      </c>
      <c r="F55" s="35" t="str">
        <f t="shared" si="1"/>
        <v>บริษัท เราคอนเนคท์ จำกัด,12800 บาท</v>
      </c>
      <c r="G55" s="129" t="s">
        <v>99</v>
      </c>
      <c r="H55" s="130">
        <v>12800</v>
      </c>
      <c r="I55" s="41" t="str">
        <f t="shared" si="3"/>
        <v>บริษัท เราคอนเนคท์ จำกัด,12800 บาท</v>
      </c>
      <c r="J55" s="131" t="s">
        <v>99</v>
      </c>
      <c r="K55" s="132">
        <v>12800</v>
      </c>
      <c r="L55" s="72" t="s">
        <v>26</v>
      </c>
      <c r="M55" s="73" t="s">
        <v>100</v>
      </c>
      <c r="N55" s="45"/>
    </row>
    <row r="56" spans="1:14" ht="63" x14ac:dyDescent="0.6">
      <c r="A56" s="46">
        <v>28</v>
      </c>
      <c r="B56" s="158" t="s">
        <v>166</v>
      </c>
      <c r="C56" s="133">
        <v>8500</v>
      </c>
      <c r="D56" s="61">
        <f t="shared" si="0"/>
        <v>8500</v>
      </c>
      <c r="E56" s="62" t="s">
        <v>24</v>
      </c>
      <c r="F56" s="59" t="str">
        <f t="shared" si="1"/>
        <v>ร้าน เอ.โอ.ดี ซัพพลาย,8500 บาท</v>
      </c>
      <c r="G56" s="63" t="s">
        <v>72</v>
      </c>
      <c r="H56" s="64">
        <v>8500</v>
      </c>
      <c r="I56" s="65" t="str">
        <f t="shared" si="3"/>
        <v>ร้าน เอ.โอ.ดี ซัพพลาย,8500 บาท</v>
      </c>
      <c r="J56" s="66" t="s">
        <v>72</v>
      </c>
      <c r="K56" s="67">
        <v>8500</v>
      </c>
      <c r="L56" s="59" t="s">
        <v>101</v>
      </c>
      <c r="M56" s="134" t="s">
        <v>27</v>
      </c>
      <c r="N56" s="45"/>
    </row>
    <row r="57" spans="1:14" ht="63" x14ac:dyDescent="0.6">
      <c r="A57" s="35">
        <v>29</v>
      </c>
      <c r="B57" s="60" t="s">
        <v>102</v>
      </c>
      <c r="C57" s="133">
        <v>1500</v>
      </c>
      <c r="D57" s="61">
        <f t="shared" si="0"/>
        <v>1500</v>
      </c>
      <c r="E57" s="62" t="s">
        <v>24</v>
      </c>
      <c r="F57" s="59" t="str">
        <f t="shared" si="1"/>
        <v>ร้านเอนกสเตชั่นเนอรี่,1498 บาท</v>
      </c>
      <c r="G57" s="63" t="s">
        <v>103</v>
      </c>
      <c r="H57" s="135">
        <v>1498</v>
      </c>
      <c r="I57" s="65" t="str">
        <f t="shared" si="3"/>
        <v>ร้านเอนกสเตชั่นเนอรี่,1498 บาท</v>
      </c>
      <c r="J57" s="66" t="s">
        <v>103</v>
      </c>
      <c r="K57" s="136">
        <v>1498</v>
      </c>
      <c r="L57" s="59" t="s">
        <v>101</v>
      </c>
      <c r="M57" s="134" t="s">
        <v>27</v>
      </c>
      <c r="N57" s="45"/>
    </row>
    <row r="58" spans="1:14" ht="63" x14ac:dyDescent="0.6">
      <c r="A58" s="35">
        <v>30</v>
      </c>
      <c r="B58" s="60" t="s">
        <v>104</v>
      </c>
      <c r="C58" s="133">
        <v>2700</v>
      </c>
      <c r="D58" s="61">
        <f t="shared" si="0"/>
        <v>2700</v>
      </c>
      <c r="E58" s="62" t="s">
        <v>24</v>
      </c>
      <c r="F58" s="59" t="str">
        <f t="shared" si="1"/>
        <v>ร้านเอนกสเตชั่นเนอรี่,2696.4 บาท</v>
      </c>
      <c r="G58" s="63" t="s">
        <v>103</v>
      </c>
      <c r="H58" s="135">
        <v>2696.4</v>
      </c>
      <c r="I58" s="65" t="str">
        <f t="shared" si="3"/>
        <v>ร้านเอนกสเตชั่นเนอรี่,2696.4 บาท</v>
      </c>
      <c r="J58" s="66" t="s">
        <v>103</v>
      </c>
      <c r="K58" s="136">
        <v>2696.4</v>
      </c>
      <c r="L58" s="59" t="s">
        <v>101</v>
      </c>
      <c r="M58" s="134" t="s">
        <v>27</v>
      </c>
      <c r="N58" s="45"/>
    </row>
    <row r="59" spans="1:14" ht="63" x14ac:dyDescent="0.6">
      <c r="A59" s="46">
        <v>31</v>
      </c>
      <c r="B59" s="60" t="s">
        <v>105</v>
      </c>
      <c r="C59" s="133">
        <v>3000</v>
      </c>
      <c r="D59" s="61">
        <f t="shared" si="0"/>
        <v>3000</v>
      </c>
      <c r="E59" s="62" t="s">
        <v>24</v>
      </c>
      <c r="F59" s="59" t="str">
        <f t="shared" si="1"/>
        <v>ร้านเอนกสเตชั่นเนอรี่,2990.65 บาท</v>
      </c>
      <c r="G59" s="63" t="s">
        <v>103</v>
      </c>
      <c r="H59" s="135">
        <v>2990.65</v>
      </c>
      <c r="I59" s="65" t="str">
        <f t="shared" si="3"/>
        <v>ร้านเอนกสเตชั่นเนอรี่,2990.65 บาท</v>
      </c>
      <c r="J59" s="66" t="s">
        <v>103</v>
      </c>
      <c r="K59" s="136">
        <v>2990.65</v>
      </c>
      <c r="L59" s="59" t="s">
        <v>101</v>
      </c>
      <c r="M59" s="134" t="s">
        <v>27</v>
      </c>
      <c r="N59" s="45"/>
    </row>
    <row r="60" spans="1:14" ht="63" x14ac:dyDescent="0.6">
      <c r="A60" s="35">
        <v>32</v>
      </c>
      <c r="B60" s="60" t="s">
        <v>106</v>
      </c>
      <c r="C60" s="133">
        <v>4825.7</v>
      </c>
      <c r="D60" s="61">
        <f t="shared" si="0"/>
        <v>4825.7</v>
      </c>
      <c r="E60" s="62" t="s">
        <v>24</v>
      </c>
      <c r="F60" s="59" t="str">
        <f t="shared" si="1"/>
        <v>ร้านเอนกสเตชั่นเนอรี่,4825.7 บาท</v>
      </c>
      <c r="G60" s="63" t="s">
        <v>103</v>
      </c>
      <c r="H60" s="135">
        <v>4825.7</v>
      </c>
      <c r="I60" s="65" t="str">
        <f t="shared" si="3"/>
        <v>ร้านเอนกสเตชั่นเนอรี่,4825.7 บาท</v>
      </c>
      <c r="J60" s="66" t="s">
        <v>103</v>
      </c>
      <c r="K60" s="136">
        <v>4825.7</v>
      </c>
      <c r="L60" s="59" t="s">
        <v>101</v>
      </c>
      <c r="M60" s="134" t="s">
        <v>27</v>
      </c>
      <c r="N60" s="45"/>
    </row>
    <row r="61" spans="1:14" ht="63" x14ac:dyDescent="0.6">
      <c r="A61" s="35">
        <v>33</v>
      </c>
      <c r="B61" s="60" t="s">
        <v>107</v>
      </c>
      <c r="C61" s="133">
        <v>500</v>
      </c>
      <c r="D61" s="61">
        <f t="shared" si="0"/>
        <v>500</v>
      </c>
      <c r="E61" s="62" t="s">
        <v>24</v>
      </c>
      <c r="F61" s="59" t="str">
        <f t="shared" si="1"/>
        <v>ร้าน เอ.โอ.ดี ซัพพลาย,450 บาท</v>
      </c>
      <c r="G61" s="63" t="s">
        <v>72</v>
      </c>
      <c r="H61" s="135">
        <v>450</v>
      </c>
      <c r="I61" s="65" t="str">
        <f t="shared" si="3"/>
        <v>ร้าน เอ.โอ.ดี ซัพพลาย,450 บาท</v>
      </c>
      <c r="J61" s="66" t="s">
        <v>72</v>
      </c>
      <c r="K61" s="136">
        <v>450</v>
      </c>
      <c r="L61" s="59" t="s">
        <v>101</v>
      </c>
      <c r="M61" s="134" t="s">
        <v>27</v>
      </c>
      <c r="N61" s="45"/>
    </row>
    <row r="62" spans="1:14" ht="63" x14ac:dyDescent="0.6">
      <c r="A62" s="46">
        <v>34</v>
      </c>
      <c r="B62" s="60" t="s">
        <v>108</v>
      </c>
      <c r="C62" s="133">
        <v>1200</v>
      </c>
      <c r="D62" s="61">
        <f t="shared" si="0"/>
        <v>1200</v>
      </c>
      <c r="E62" s="62" t="s">
        <v>24</v>
      </c>
      <c r="F62" s="59" t="str">
        <f t="shared" si="1"/>
        <v>ร้านเอนกสเตชั่นเนอรี่,1102.1 บาท</v>
      </c>
      <c r="G62" s="63" t="s">
        <v>103</v>
      </c>
      <c r="H62" s="135">
        <v>1102.0999999999999</v>
      </c>
      <c r="I62" s="65" t="str">
        <f t="shared" si="3"/>
        <v>ร้านเอนกสเตชั่นเนอรี่,1102.1 บาท</v>
      </c>
      <c r="J62" s="66" t="s">
        <v>103</v>
      </c>
      <c r="K62" s="136">
        <v>1102.0999999999999</v>
      </c>
      <c r="L62" s="59" t="s">
        <v>101</v>
      </c>
      <c r="M62" s="134" t="s">
        <v>27</v>
      </c>
      <c r="N62" s="45"/>
    </row>
    <row r="63" spans="1:14" ht="63" x14ac:dyDescent="0.6">
      <c r="A63" s="35">
        <v>35</v>
      </c>
      <c r="B63" s="60" t="s">
        <v>109</v>
      </c>
      <c r="C63" s="133">
        <v>14300</v>
      </c>
      <c r="D63" s="61">
        <f t="shared" si="0"/>
        <v>14300</v>
      </c>
      <c r="E63" s="62" t="s">
        <v>24</v>
      </c>
      <c r="F63" s="59" t="str">
        <f t="shared" si="1"/>
        <v>ร้านเอนกสเตชั่นเนอรี่,11839.55 บาท</v>
      </c>
      <c r="G63" s="63" t="s">
        <v>103</v>
      </c>
      <c r="H63" s="135">
        <v>11839.55</v>
      </c>
      <c r="I63" s="65" t="str">
        <f t="shared" si="3"/>
        <v>ร้านเอนกสเตชั่นเนอรี่,11839.55 บาท</v>
      </c>
      <c r="J63" s="66" t="s">
        <v>103</v>
      </c>
      <c r="K63" s="136">
        <v>11839.55</v>
      </c>
      <c r="L63" s="59" t="s">
        <v>101</v>
      </c>
      <c r="M63" s="134" t="s">
        <v>27</v>
      </c>
      <c r="N63" s="45"/>
    </row>
    <row r="64" spans="1:14" hidden="1" x14ac:dyDescent="0.6">
      <c r="A64" s="35">
        <v>36</v>
      </c>
      <c r="B64" s="47"/>
      <c r="C64" s="48"/>
      <c r="D64" s="48"/>
      <c r="E64" s="49"/>
      <c r="F64" s="46"/>
      <c r="G64" s="57"/>
      <c r="H64" s="51"/>
      <c r="I64" s="52"/>
      <c r="J64" s="137"/>
      <c r="K64" s="54"/>
      <c r="L64" s="46"/>
      <c r="M64" s="46"/>
      <c r="N64" s="74"/>
    </row>
    <row r="65" spans="1:14" hidden="1" x14ac:dyDescent="0.6">
      <c r="A65" s="46">
        <v>37</v>
      </c>
      <c r="B65" s="60"/>
      <c r="C65" s="61"/>
      <c r="D65" s="61"/>
      <c r="E65" s="62"/>
      <c r="F65" s="59"/>
      <c r="G65" s="63"/>
      <c r="H65" s="64"/>
      <c r="I65" s="65"/>
      <c r="J65" s="138"/>
      <c r="K65" s="67"/>
      <c r="L65" s="59"/>
      <c r="M65" s="59"/>
      <c r="N65" s="96"/>
    </row>
    <row r="66" spans="1:14" ht="84" x14ac:dyDescent="0.6">
      <c r="A66" s="35">
        <v>38</v>
      </c>
      <c r="B66" s="60" t="s">
        <v>110</v>
      </c>
      <c r="C66" s="133">
        <v>47700</v>
      </c>
      <c r="D66" s="61">
        <f t="shared" si="0"/>
        <v>47700</v>
      </c>
      <c r="E66" s="62" t="s">
        <v>24</v>
      </c>
      <c r="F66" s="59" t="str">
        <f t="shared" si="1"/>
        <v>ร้านอาทรพาณิชย์,47664.22 บาท</v>
      </c>
      <c r="G66" s="63" t="s">
        <v>111</v>
      </c>
      <c r="H66" s="135">
        <v>47664.22</v>
      </c>
      <c r="I66" s="65" t="str">
        <f t="shared" ref="I66:I74" si="4">+J66&amp;","&amp;K66&amp;" บาท"</f>
        <v>ร้านอาทรพาณิชย์,47664.22 บาท</v>
      </c>
      <c r="J66" s="66" t="s">
        <v>111</v>
      </c>
      <c r="K66" s="136">
        <v>47664.22</v>
      </c>
      <c r="L66" s="59" t="s">
        <v>112</v>
      </c>
      <c r="M66" s="134" t="s">
        <v>27</v>
      </c>
      <c r="N66" s="134" t="s">
        <v>27</v>
      </c>
    </row>
    <row r="67" spans="1:14" ht="84" x14ac:dyDescent="0.6">
      <c r="A67" s="35">
        <v>39</v>
      </c>
      <c r="B67" s="60" t="s">
        <v>113</v>
      </c>
      <c r="C67" s="133">
        <v>15100</v>
      </c>
      <c r="D67" s="61">
        <f t="shared" si="0"/>
        <v>15100</v>
      </c>
      <c r="E67" s="62" t="s">
        <v>24</v>
      </c>
      <c r="F67" s="59" t="str">
        <f t="shared" si="1"/>
        <v>ร้านอาทรพาณิชย์,15043.13 บาท</v>
      </c>
      <c r="G67" s="63" t="s">
        <v>111</v>
      </c>
      <c r="H67" s="135">
        <v>15043.13</v>
      </c>
      <c r="I67" s="65" t="str">
        <f t="shared" si="4"/>
        <v>ร้านอาทรพาณิชย์,15043.13 บาท</v>
      </c>
      <c r="J67" s="66" t="s">
        <v>111</v>
      </c>
      <c r="K67" s="136">
        <v>15043.13</v>
      </c>
      <c r="L67" s="59" t="s">
        <v>101</v>
      </c>
      <c r="M67" s="134" t="s">
        <v>27</v>
      </c>
      <c r="N67" s="134" t="s">
        <v>27</v>
      </c>
    </row>
    <row r="68" spans="1:14" ht="84" x14ac:dyDescent="0.6">
      <c r="A68" s="46">
        <v>40</v>
      </c>
      <c r="B68" s="60" t="s">
        <v>114</v>
      </c>
      <c r="C68" s="133">
        <v>16200</v>
      </c>
      <c r="D68" s="61">
        <f t="shared" si="0"/>
        <v>16200</v>
      </c>
      <c r="E68" s="62" t="s">
        <v>24</v>
      </c>
      <c r="F68" s="59" t="str">
        <f t="shared" si="1"/>
        <v>ร้านบอสโก ถ่ายเอกสาร,16198.94 บาท</v>
      </c>
      <c r="G68" s="63" t="s">
        <v>115</v>
      </c>
      <c r="H68" s="135">
        <v>16198.94</v>
      </c>
      <c r="I68" s="65" t="str">
        <f t="shared" si="4"/>
        <v>ร้านบอสโก ถ่ายเอกสาร,16198.94 บาท</v>
      </c>
      <c r="J68" s="66" t="s">
        <v>115</v>
      </c>
      <c r="K68" s="136">
        <v>16198.94</v>
      </c>
      <c r="L68" s="59" t="s">
        <v>101</v>
      </c>
      <c r="M68" s="134" t="s">
        <v>27</v>
      </c>
      <c r="N68" s="134" t="s">
        <v>27</v>
      </c>
    </row>
    <row r="69" spans="1:14" ht="84" x14ac:dyDescent="0.6">
      <c r="A69" s="35">
        <v>41</v>
      </c>
      <c r="B69" s="60" t="s">
        <v>116</v>
      </c>
      <c r="C69" s="133">
        <v>700</v>
      </c>
      <c r="D69" s="61">
        <f t="shared" si="0"/>
        <v>700</v>
      </c>
      <c r="E69" s="62" t="s">
        <v>24</v>
      </c>
      <c r="F69" s="59" t="str">
        <f t="shared" si="1"/>
        <v>ร้านเอนกสเตชั่นเนอรี่,160.5 บาท</v>
      </c>
      <c r="G69" s="63" t="s">
        <v>103</v>
      </c>
      <c r="H69" s="135">
        <v>160.5</v>
      </c>
      <c r="I69" s="65" t="str">
        <f t="shared" si="4"/>
        <v>ร้านเอนกสเตชั่นเนอรี่,160.5 บาท</v>
      </c>
      <c r="J69" s="66" t="s">
        <v>103</v>
      </c>
      <c r="K69" s="136">
        <v>160.5</v>
      </c>
      <c r="L69" s="59" t="s">
        <v>101</v>
      </c>
      <c r="M69" s="134" t="s">
        <v>27</v>
      </c>
      <c r="N69" s="134" t="s">
        <v>27</v>
      </c>
    </row>
    <row r="70" spans="1:14" ht="84" x14ac:dyDescent="0.6">
      <c r="A70" s="35">
        <v>42</v>
      </c>
      <c r="B70" s="60" t="s">
        <v>117</v>
      </c>
      <c r="C70" s="133">
        <v>7700</v>
      </c>
      <c r="D70" s="61">
        <f t="shared" si="0"/>
        <v>7700</v>
      </c>
      <c r="E70" s="62" t="s">
        <v>24</v>
      </c>
      <c r="F70" s="59" t="str">
        <f t="shared" si="1"/>
        <v>ร้าน เอ.โอ.ดี ซัพพลาย,7700 บาท</v>
      </c>
      <c r="G70" s="63" t="s">
        <v>72</v>
      </c>
      <c r="H70" s="135">
        <v>7700</v>
      </c>
      <c r="I70" s="65" t="str">
        <f t="shared" si="4"/>
        <v>ร้าน เอ.โอ.ดี ซัพพลาย,7700 บาท</v>
      </c>
      <c r="J70" s="66" t="s">
        <v>72</v>
      </c>
      <c r="K70" s="136">
        <v>7700</v>
      </c>
      <c r="L70" s="59" t="s">
        <v>101</v>
      </c>
      <c r="M70" s="134" t="s">
        <v>27</v>
      </c>
      <c r="N70" s="134" t="s">
        <v>27</v>
      </c>
    </row>
    <row r="71" spans="1:14" ht="84" x14ac:dyDescent="0.6">
      <c r="A71" s="46">
        <v>43</v>
      </c>
      <c r="B71" s="60" t="s">
        <v>118</v>
      </c>
      <c r="C71" s="133">
        <v>17000</v>
      </c>
      <c r="D71" s="61">
        <f t="shared" si="0"/>
        <v>17000</v>
      </c>
      <c r="E71" s="62" t="s">
        <v>24</v>
      </c>
      <c r="F71" s="59" t="str">
        <f t="shared" si="1"/>
        <v>ห้างหุ้นส่วนจำกัด เดอะ สกาย ซิสเต็มส์,14552 บาท</v>
      </c>
      <c r="G71" s="63" t="s">
        <v>119</v>
      </c>
      <c r="H71" s="135">
        <v>14552</v>
      </c>
      <c r="I71" s="65" t="str">
        <f t="shared" si="4"/>
        <v>ห้างหุ้นส่วนจำกัด เดอะ สกาย ซิสเต็มส์,14552 บาท</v>
      </c>
      <c r="J71" s="66" t="s">
        <v>119</v>
      </c>
      <c r="K71" s="136">
        <v>14552</v>
      </c>
      <c r="L71" s="59" t="s">
        <v>101</v>
      </c>
      <c r="M71" s="134" t="s">
        <v>27</v>
      </c>
      <c r="N71" s="134" t="s">
        <v>27</v>
      </c>
    </row>
    <row r="72" spans="1:14" ht="84" x14ac:dyDescent="0.6">
      <c r="A72" s="35">
        <v>44</v>
      </c>
      <c r="B72" s="60" t="s">
        <v>120</v>
      </c>
      <c r="C72" s="133">
        <v>1300</v>
      </c>
      <c r="D72" s="61">
        <f t="shared" si="0"/>
        <v>1300</v>
      </c>
      <c r="E72" s="62" t="s">
        <v>24</v>
      </c>
      <c r="F72" s="59" t="str">
        <f t="shared" si="1"/>
        <v>ร้านเอนกสเตชั่นเนอรี่,1262.5 บาท</v>
      </c>
      <c r="G72" s="63" t="s">
        <v>103</v>
      </c>
      <c r="H72" s="135">
        <v>1262.5</v>
      </c>
      <c r="I72" s="65" t="str">
        <f t="shared" si="4"/>
        <v>ร้านเอนกสเตชั่นเนอรี่,1262.5 บาท</v>
      </c>
      <c r="J72" s="66" t="s">
        <v>103</v>
      </c>
      <c r="K72" s="136">
        <v>1262.5</v>
      </c>
      <c r="L72" s="59" t="s">
        <v>101</v>
      </c>
      <c r="M72" s="134" t="s">
        <v>27</v>
      </c>
      <c r="N72" s="134" t="s">
        <v>27</v>
      </c>
    </row>
    <row r="73" spans="1:14" ht="84" x14ac:dyDescent="0.6">
      <c r="A73" s="35">
        <v>45</v>
      </c>
      <c r="B73" s="60" t="s">
        <v>121</v>
      </c>
      <c r="C73" s="133">
        <v>83700</v>
      </c>
      <c r="D73" s="61">
        <f t="shared" ref="D73:D100" si="5">+C73</f>
        <v>83700</v>
      </c>
      <c r="E73" s="62" t="s">
        <v>24</v>
      </c>
      <c r="F73" s="59" t="str">
        <f t="shared" ref="F73:F100" si="6">+G73&amp;","&amp;H73&amp;" บาท"</f>
        <v>ร้านอาทรพาณิชย์,83684.7 บาท</v>
      </c>
      <c r="G73" s="63" t="s">
        <v>111</v>
      </c>
      <c r="H73" s="135">
        <v>83684.7</v>
      </c>
      <c r="I73" s="65" t="str">
        <f t="shared" si="4"/>
        <v>ร้านอาทรพาณิชย์,83684.7 บาท</v>
      </c>
      <c r="J73" s="66" t="s">
        <v>111</v>
      </c>
      <c r="K73" s="136">
        <v>83684.7</v>
      </c>
      <c r="L73" s="59" t="s">
        <v>101</v>
      </c>
      <c r="M73" s="134" t="s">
        <v>27</v>
      </c>
      <c r="N73" s="134" t="s">
        <v>27</v>
      </c>
    </row>
    <row r="74" spans="1:14" ht="63" x14ac:dyDescent="0.6">
      <c r="A74" s="46">
        <v>46</v>
      </c>
      <c r="B74" s="60" t="s">
        <v>122</v>
      </c>
      <c r="C74" s="133">
        <v>5800</v>
      </c>
      <c r="D74" s="61">
        <f t="shared" si="5"/>
        <v>5800</v>
      </c>
      <c r="E74" s="62" t="s">
        <v>24</v>
      </c>
      <c r="F74" s="59" t="str">
        <f t="shared" si="6"/>
        <v>ร้านเอนกสเตชั่นเนอรี่,5799.4 บาท</v>
      </c>
      <c r="G74" s="63" t="s">
        <v>103</v>
      </c>
      <c r="H74" s="135">
        <v>5799.4</v>
      </c>
      <c r="I74" s="65" t="str">
        <f t="shared" si="4"/>
        <v>ร้านเอนกสเตชั่นเนอรี่,5799.4 บาท</v>
      </c>
      <c r="J74" s="66" t="s">
        <v>103</v>
      </c>
      <c r="K74" s="136">
        <v>5799.4</v>
      </c>
      <c r="L74" s="59" t="s">
        <v>101</v>
      </c>
      <c r="M74" s="134" t="s">
        <v>27</v>
      </c>
      <c r="N74" s="134"/>
    </row>
    <row r="75" spans="1:14" ht="65.25" customHeight="1" x14ac:dyDescent="0.6">
      <c r="A75" s="35">
        <v>47</v>
      </c>
      <c r="B75" s="36" t="s">
        <v>123</v>
      </c>
      <c r="C75" s="139">
        <v>90200</v>
      </c>
      <c r="D75" s="139">
        <v>90200</v>
      </c>
      <c r="E75" s="35" t="s">
        <v>24</v>
      </c>
      <c r="F75" s="106" t="s">
        <v>124</v>
      </c>
      <c r="G75" s="106" t="s">
        <v>124</v>
      </c>
      <c r="H75" s="106" t="s">
        <v>124</v>
      </c>
      <c r="I75" s="140" t="s">
        <v>124</v>
      </c>
      <c r="J75" s="141"/>
      <c r="K75" s="142" t="s">
        <v>125</v>
      </c>
      <c r="L75" s="59" t="s">
        <v>101</v>
      </c>
      <c r="M75" s="134" t="s">
        <v>126</v>
      </c>
      <c r="N75" s="134"/>
    </row>
    <row r="76" spans="1:14" ht="63" x14ac:dyDescent="0.6">
      <c r="A76" s="35">
        <v>48</v>
      </c>
      <c r="B76" s="60" t="s">
        <v>127</v>
      </c>
      <c r="C76" s="133">
        <v>12850</v>
      </c>
      <c r="D76" s="61">
        <f t="shared" ref="D76:D95" si="7">+C76</f>
        <v>12850</v>
      </c>
      <c r="E76" s="62" t="s">
        <v>24</v>
      </c>
      <c r="F76" s="59" t="str">
        <f t="shared" ref="F76:F82" si="8">+G76&amp;","&amp;H76&amp;" บาท"</f>
        <v>บริษัท จัสมิน จีนิค จำกัด,12850 บาท</v>
      </c>
      <c r="G76" s="63" t="s">
        <v>128</v>
      </c>
      <c r="H76" s="135">
        <v>12850</v>
      </c>
      <c r="I76" s="65" t="str">
        <f t="shared" ref="I76:I82" si="9">+J76&amp;","&amp;K76&amp;" บาท"</f>
        <v>บริษัท จัสมิน จีนิค จำกัด,12850 บาท</v>
      </c>
      <c r="J76" s="66" t="s">
        <v>128</v>
      </c>
      <c r="K76" s="136">
        <v>12850</v>
      </c>
      <c r="L76" s="59" t="s">
        <v>101</v>
      </c>
      <c r="M76" s="134" t="s">
        <v>27</v>
      </c>
      <c r="N76" s="134"/>
    </row>
    <row r="77" spans="1:14" ht="63" x14ac:dyDescent="0.6">
      <c r="A77" s="46">
        <v>49</v>
      </c>
      <c r="B77" s="60" t="s">
        <v>129</v>
      </c>
      <c r="C77" s="133">
        <v>9600</v>
      </c>
      <c r="D77" s="61">
        <f t="shared" si="7"/>
        <v>9600</v>
      </c>
      <c r="E77" s="62" t="s">
        <v>24</v>
      </c>
      <c r="F77" s="59" t="str">
        <f t="shared" si="8"/>
        <v>ร้าน โปโล ซุปเปอร์ทีน,9600 บาท</v>
      </c>
      <c r="G77" s="63" t="s">
        <v>130</v>
      </c>
      <c r="H77" s="135">
        <v>9600</v>
      </c>
      <c r="I77" s="65" t="str">
        <f t="shared" si="9"/>
        <v>ร้าน โปโล ซุปเปอร์ทีน,9600 บาท</v>
      </c>
      <c r="J77" s="66" t="s">
        <v>130</v>
      </c>
      <c r="K77" s="136">
        <v>9600</v>
      </c>
      <c r="L77" s="59" t="s">
        <v>101</v>
      </c>
      <c r="M77" s="134" t="s">
        <v>27</v>
      </c>
      <c r="N77" s="134"/>
    </row>
    <row r="78" spans="1:14" ht="63" x14ac:dyDescent="0.6">
      <c r="A78" s="35">
        <v>50</v>
      </c>
      <c r="B78" s="60" t="s">
        <v>131</v>
      </c>
      <c r="C78" s="133">
        <v>900</v>
      </c>
      <c r="D78" s="61">
        <f t="shared" si="7"/>
        <v>900</v>
      </c>
      <c r="E78" s="62" t="s">
        <v>24</v>
      </c>
      <c r="F78" s="59" t="str">
        <f t="shared" si="8"/>
        <v>ร้านเอนกสเตชั่นเนอรี่,834.6 บาท</v>
      </c>
      <c r="G78" s="63" t="s">
        <v>103</v>
      </c>
      <c r="H78" s="135">
        <v>834.6</v>
      </c>
      <c r="I78" s="65" t="str">
        <f t="shared" si="9"/>
        <v>ร้านเอนกสเตชั่นเนอรี่,834.6 บาท</v>
      </c>
      <c r="J78" s="66" t="s">
        <v>103</v>
      </c>
      <c r="K78" s="136">
        <v>834.6</v>
      </c>
      <c r="L78" s="59" t="s">
        <v>101</v>
      </c>
      <c r="M78" s="134" t="s">
        <v>27</v>
      </c>
      <c r="N78" s="134"/>
    </row>
    <row r="79" spans="1:14" ht="63" x14ac:dyDescent="0.6">
      <c r="A79" s="35">
        <v>51</v>
      </c>
      <c r="B79" s="60" t="s">
        <v>120</v>
      </c>
      <c r="C79" s="133">
        <v>700</v>
      </c>
      <c r="D79" s="61">
        <f t="shared" si="7"/>
        <v>700</v>
      </c>
      <c r="E79" s="62" t="s">
        <v>24</v>
      </c>
      <c r="F79" s="59" t="str">
        <f t="shared" si="8"/>
        <v>ร้านเอนกสเตชั่นเนอรี่,695.5 บาท</v>
      </c>
      <c r="G79" s="63" t="s">
        <v>103</v>
      </c>
      <c r="H79" s="135">
        <v>695.5</v>
      </c>
      <c r="I79" s="65" t="str">
        <f t="shared" si="9"/>
        <v>ร้านเอนกสเตชั่นเนอรี่,695.5 บาท</v>
      </c>
      <c r="J79" s="66" t="s">
        <v>103</v>
      </c>
      <c r="K79" s="136">
        <v>695.5</v>
      </c>
      <c r="L79" s="59" t="s">
        <v>101</v>
      </c>
      <c r="M79" s="134" t="s">
        <v>27</v>
      </c>
      <c r="N79" s="134"/>
    </row>
    <row r="80" spans="1:14" ht="63" x14ac:dyDescent="0.6">
      <c r="A80" s="46">
        <v>52</v>
      </c>
      <c r="B80" s="60" t="s">
        <v>132</v>
      </c>
      <c r="C80" s="133">
        <v>16870</v>
      </c>
      <c r="D80" s="61">
        <f t="shared" si="7"/>
        <v>16870</v>
      </c>
      <c r="E80" s="62" t="s">
        <v>24</v>
      </c>
      <c r="F80" s="59" t="str">
        <f t="shared" si="8"/>
        <v>ห้างหุ้นส่วนจำกัด เดอะ สกาย ซิสเต็มส์,16869.62 บาท</v>
      </c>
      <c r="G80" s="63" t="s">
        <v>119</v>
      </c>
      <c r="H80" s="135">
        <v>16869.62</v>
      </c>
      <c r="I80" s="65" t="str">
        <f t="shared" si="9"/>
        <v>ห้างหุ้นส่วนจำกัด เดอะ สกาย ซิสเต็มส์,16869.62 บาท</v>
      </c>
      <c r="J80" s="66" t="s">
        <v>119</v>
      </c>
      <c r="K80" s="136">
        <v>16869.62</v>
      </c>
      <c r="L80" s="59" t="s">
        <v>101</v>
      </c>
      <c r="M80" s="134" t="s">
        <v>27</v>
      </c>
      <c r="N80" s="134"/>
    </row>
    <row r="81" spans="1:14" ht="63" x14ac:dyDescent="0.6">
      <c r="A81" s="35">
        <v>53</v>
      </c>
      <c r="B81" s="60" t="s">
        <v>133</v>
      </c>
      <c r="C81" s="133">
        <v>4700</v>
      </c>
      <c r="D81" s="61">
        <f t="shared" si="7"/>
        <v>4700</v>
      </c>
      <c r="E81" s="62" t="s">
        <v>24</v>
      </c>
      <c r="F81" s="59" t="str">
        <f t="shared" si="8"/>
        <v>ร้าน เอ.โอ.ดี ซัพพลาย,4700 บาท</v>
      </c>
      <c r="G81" s="63" t="s">
        <v>72</v>
      </c>
      <c r="H81" s="135">
        <v>4700</v>
      </c>
      <c r="I81" s="65" t="str">
        <f t="shared" si="9"/>
        <v>ร้าน เอ.โอ.ดี ซัพพลาย,4700 บาท</v>
      </c>
      <c r="J81" s="66" t="s">
        <v>72</v>
      </c>
      <c r="K81" s="136">
        <v>4700</v>
      </c>
      <c r="L81" s="59" t="s">
        <v>101</v>
      </c>
      <c r="M81" s="134" t="s">
        <v>27</v>
      </c>
      <c r="N81" s="134"/>
    </row>
    <row r="82" spans="1:14" ht="84" x14ac:dyDescent="0.6">
      <c r="A82" s="35">
        <v>54</v>
      </c>
      <c r="B82" s="60" t="s">
        <v>134</v>
      </c>
      <c r="C82" s="133">
        <v>40000</v>
      </c>
      <c r="D82" s="61">
        <f t="shared" si="7"/>
        <v>40000</v>
      </c>
      <c r="E82" s="62" t="s">
        <v>24</v>
      </c>
      <c r="F82" s="59" t="str">
        <f t="shared" si="8"/>
        <v>บริษัท ธีร์ บิสิเนส ซัพพลาย จำกัด,39958.08 บาท</v>
      </c>
      <c r="G82" s="63" t="s">
        <v>97</v>
      </c>
      <c r="H82" s="135">
        <v>39958.080000000002</v>
      </c>
      <c r="I82" s="65" t="str">
        <f t="shared" si="9"/>
        <v>บริษัท ธีร์ บิสิเนส ซัพพลาย จำกัด,39958.08 บาท</v>
      </c>
      <c r="J82" s="66" t="s">
        <v>97</v>
      </c>
      <c r="K82" s="136">
        <v>39958.080000000002</v>
      </c>
      <c r="L82" s="59" t="s">
        <v>101</v>
      </c>
      <c r="M82" s="134" t="s">
        <v>27</v>
      </c>
      <c r="N82" s="134" t="s">
        <v>27</v>
      </c>
    </row>
    <row r="83" spans="1:14" ht="71.25" customHeight="1" x14ac:dyDescent="0.6">
      <c r="A83" s="46">
        <v>55</v>
      </c>
      <c r="B83" s="36" t="s">
        <v>135</v>
      </c>
      <c r="C83" s="139">
        <v>70500</v>
      </c>
      <c r="D83" s="37">
        <f t="shared" si="7"/>
        <v>70500</v>
      </c>
      <c r="E83" s="38" t="s">
        <v>24</v>
      </c>
      <c r="F83" s="143" t="s">
        <v>136</v>
      </c>
      <c r="G83" s="144"/>
      <c r="H83" s="145"/>
      <c r="I83" s="146" t="s">
        <v>136</v>
      </c>
      <c r="J83" s="141"/>
      <c r="K83" s="142" t="s">
        <v>137</v>
      </c>
      <c r="L83" s="35" t="s">
        <v>101</v>
      </c>
      <c r="M83" s="147" t="s">
        <v>27</v>
      </c>
      <c r="N83" s="134"/>
    </row>
    <row r="84" spans="1:14" ht="66" customHeight="1" x14ac:dyDescent="0.6">
      <c r="A84" s="35">
        <v>56</v>
      </c>
      <c r="B84" s="60" t="s">
        <v>138</v>
      </c>
      <c r="C84" s="133">
        <v>1700</v>
      </c>
      <c r="D84" s="61">
        <f t="shared" si="7"/>
        <v>1700</v>
      </c>
      <c r="E84" s="62" t="s">
        <v>24</v>
      </c>
      <c r="F84" s="59" t="str">
        <f t="shared" ref="F84:F95" si="10">+G84&amp;","&amp;H84&amp;" บาท"</f>
        <v>ร้านเอนกสเตชั่นเนอรี่,1605 บาท</v>
      </c>
      <c r="G84" s="63" t="s">
        <v>103</v>
      </c>
      <c r="H84" s="135">
        <v>1605</v>
      </c>
      <c r="I84" s="65" t="str">
        <f t="shared" ref="I84:I95" si="11">+J84&amp;","&amp;K84&amp;" บาท"</f>
        <v>ร้านเอนกสเตชั่นเนอรี่,1605 บาท</v>
      </c>
      <c r="J84" s="66" t="s">
        <v>103</v>
      </c>
      <c r="K84" s="136">
        <v>1605</v>
      </c>
      <c r="L84" s="59" t="s">
        <v>101</v>
      </c>
      <c r="M84" s="134" t="s">
        <v>27</v>
      </c>
      <c r="N84" s="134" t="s">
        <v>27</v>
      </c>
    </row>
    <row r="85" spans="1:14" ht="67.5" customHeight="1" x14ac:dyDescent="0.6">
      <c r="A85" s="35">
        <v>57</v>
      </c>
      <c r="B85" s="60" t="s">
        <v>139</v>
      </c>
      <c r="C85" s="133">
        <v>17850</v>
      </c>
      <c r="D85" s="61">
        <f t="shared" si="7"/>
        <v>17850</v>
      </c>
      <c r="E85" s="62" t="s">
        <v>24</v>
      </c>
      <c r="F85" s="59" t="str">
        <f t="shared" si="10"/>
        <v>ร้านอาทรพาณิชย์,17788.75 บาท</v>
      </c>
      <c r="G85" s="63" t="s">
        <v>111</v>
      </c>
      <c r="H85" s="135">
        <v>17788.75</v>
      </c>
      <c r="I85" s="65" t="str">
        <f t="shared" si="11"/>
        <v>ร้านอาทรพาณิชย์,17788.75 บาท</v>
      </c>
      <c r="J85" s="66" t="s">
        <v>111</v>
      </c>
      <c r="K85" s="136">
        <v>17788.75</v>
      </c>
      <c r="L85" s="59" t="s">
        <v>101</v>
      </c>
      <c r="M85" s="134" t="s">
        <v>27</v>
      </c>
      <c r="N85" s="134" t="s">
        <v>27</v>
      </c>
    </row>
    <row r="86" spans="1:14" ht="84" x14ac:dyDescent="0.6">
      <c r="A86" s="46">
        <v>58</v>
      </c>
      <c r="B86" s="60" t="s">
        <v>140</v>
      </c>
      <c r="C86" s="133">
        <v>71500</v>
      </c>
      <c r="D86" s="61">
        <f t="shared" si="7"/>
        <v>71500</v>
      </c>
      <c r="E86" s="62" t="s">
        <v>24</v>
      </c>
      <c r="F86" s="59" t="str">
        <f t="shared" si="10"/>
        <v>ห้างหุ้นส่วนจำกัด เดอะ สกาย ซิสเต็มส์,71374.35 บาท</v>
      </c>
      <c r="G86" s="63" t="s">
        <v>119</v>
      </c>
      <c r="H86" s="135">
        <v>71374.350000000006</v>
      </c>
      <c r="I86" s="65" t="str">
        <f t="shared" si="11"/>
        <v>ห้างหุ้นส่วนจำกัด เดอะ สกาย ซิสเต็มส์,71374.35 บาท</v>
      </c>
      <c r="J86" s="66" t="s">
        <v>119</v>
      </c>
      <c r="K86" s="136">
        <v>71374.350000000006</v>
      </c>
      <c r="L86" s="59" t="s">
        <v>101</v>
      </c>
      <c r="M86" s="134" t="s">
        <v>27</v>
      </c>
      <c r="N86" s="134" t="s">
        <v>27</v>
      </c>
    </row>
    <row r="87" spans="1:14" ht="71.25" customHeight="1" x14ac:dyDescent="0.6">
      <c r="A87" s="35">
        <v>59</v>
      </c>
      <c r="B87" s="60" t="s">
        <v>141</v>
      </c>
      <c r="C87" s="133">
        <v>3900</v>
      </c>
      <c r="D87" s="61">
        <f t="shared" si="7"/>
        <v>3900</v>
      </c>
      <c r="E87" s="62" t="s">
        <v>24</v>
      </c>
      <c r="F87" s="59" t="str">
        <f t="shared" si="10"/>
        <v>ร้านเอนกสเตชั่นเนอรี่,3809.2 บาท</v>
      </c>
      <c r="G87" s="63" t="s">
        <v>103</v>
      </c>
      <c r="H87" s="135">
        <v>3809.2</v>
      </c>
      <c r="I87" s="65" t="str">
        <f t="shared" si="11"/>
        <v>ร้านเอนกสเตชั่นเนอรี่,3809.2 บาท</v>
      </c>
      <c r="J87" s="66" t="s">
        <v>103</v>
      </c>
      <c r="K87" s="136">
        <v>3809.2</v>
      </c>
      <c r="L87" s="59" t="s">
        <v>101</v>
      </c>
      <c r="M87" s="134" t="s">
        <v>27</v>
      </c>
      <c r="N87" s="134" t="s">
        <v>27</v>
      </c>
    </row>
    <row r="88" spans="1:14" ht="64.5" customHeight="1" x14ac:dyDescent="0.6">
      <c r="A88" s="35">
        <v>60</v>
      </c>
      <c r="B88" s="60" t="s">
        <v>142</v>
      </c>
      <c r="C88" s="133">
        <v>4900</v>
      </c>
      <c r="D88" s="61">
        <f t="shared" si="7"/>
        <v>4900</v>
      </c>
      <c r="E88" s="62" t="s">
        <v>24</v>
      </c>
      <c r="F88" s="59" t="str">
        <f t="shared" si="10"/>
        <v>ร้านเอนกสเตชั่นเนอรี่,4868.5 บาท</v>
      </c>
      <c r="G88" s="63" t="s">
        <v>103</v>
      </c>
      <c r="H88" s="135">
        <v>4868.5</v>
      </c>
      <c r="I88" s="65" t="str">
        <f t="shared" si="11"/>
        <v>ร้านเอนกสเตชั่นเนอรี่,4868.5 บาท</v>
      </c>
      <c r="J88" s="66" t="s">
        <v>103</v>
      </c>
      <c r="K88" s="136">
        <v>4868.5</v>
      </c>
      <c r="L88" s="59" t="s">
        <v>101</v>
      </c>
      <c r="M88" s="134" t="s">
        <v>27</v>
      </c>
      <c r="N88" s="134" t="s">
        <v>27</v>
      </c>
    </row>
    <row r="89" spans="1:14" ht="67.5" customHeight="1" x14ac:dyDescent="0.6">
      <c r="A89" s="46">
        <v>61</v>
      </c>
      <c r="B89" s="60" t="s">
        <v>143</v>
      </c>
      <c r="C89" s="133">
        <v>3723.6</v>
      </c>
      <c r="D89" s="61">
        <f t="shared" si="7"/>
        <v>3723.6</v>
      </c>
      <c r="E89" s="62" t="s">
        <v>24</v>
      </c>
      <c r="F89" s="59" t="str">
        <f t="shared" si="10"/>
        <v>ร้านเอนกสเตชั่นเนอรี่,3723.6 บาท</v>
      </c>
      <c r="G89" s="63" t="s">
        <v>103</v>
      </c>
      <c r="H89" s="135">
        <v>3723.6</v>
      </c>
      <c r="I89" s="65" t="str">
        <f t="shared" si="11"/>
        <v>ร้านเอนกสเตชั่นเนอรี่,3723.6 บาท</v>
      </c>
      <c r="J89" s="66" t="s">
        <v>103</v>
      </c>
      <c r="K89" s="136">
        <v>3723.6</v>
      </c>
      <c r="L89" s="59" t="s">
        <v>101</v>
      </c>
      <c r="M89" s="134" t="s">
        <v>27</v>
      </c>
      <c r="N89" s="134" t="s">
        <v>27</v>
      </c>
    </row>
    <row r="90" spans="1:14" ht="84" x14ac:dyDescent="0.6">
      <c r="A90" s="35">
        <v>62</v>
      </c>
      <c r="B90" s="60" t="s">
        <v>144</v>
      </c>
      <c r="C90" s="133">
        <v>1100</v>
      </c>
      <c r="D90" s="61">
        <f t="shared" si="7"/>
        <v>1100</v>
      </c>
      <c r="E90" s="62" t="s">
        <v>24</v>
      </c>
      <c r="F90" s="59" t="str">
        <f t="shared" si="10"/>
        <v>ร้านเอนกสเตชั่นเนอรี่,1080.7 บาท</v>
      </c>
      <c r="G90" s="63" t="s">
        <v>103</v>
      </c>
      <c r="H90" s="135">
        <v>1080.7</v>
      </c>
      <c r="I90" s="65" t="str">
        <f t="shared" si="11"/>
        <v>ร้านเอนกสเตชั่นเนอรี่,1080.7 บาท</v>
      </c>
      <c r="J90" s="66" t="s">
        <v>103</v>
      </c>
      <c r="K90" s="136">
        <v>1080.7</v>
      </c>
      <c r="L90" s="59" t="s">
        <v>101</v>
      </c>
      <c r="M90" s="134" t="s">
        <v>27</v>
      </c>
      <c r="N90" s="134" t="s">
        <v>27</v>
      </c>
    </row>
    <row r="91" spans="1:14" ht="68.25" customHeight="1" x14ac:dyDescent="0.6">
      <c r="A91" s="35">
        <v>63</v>
      </c>
      <c r="B91" s="60" t="s">
        <v>145</v>
      </c>
      <c r="C91" s="133">
        <v>81100</v>
      </c>
      <c r="D91" s="61">
        <f t="shared" si="7"/>
        <v>81100</v>
      </c>
      <c r="E91" s="62" t="s">
        <v>24</v>
      </c>
      <c r="F91" s="59" t="str">
        <f t="shared" si="10"/>
        <v>ร้านอาทรพาณิชย์,81095.3 บาท</v>
      </c>
      <c r="G91" s="63" t="s">
        <v>111</v>
      </c>
      <c r="H91" s="135">
        <v>81095.3</v>
      </c>
      <c r="I91" s="65" t="str">
        <f t="shared" si="11"/>
        <v>ร้านอาทรพาณิชย์,81095.3 บาท</v>
      </c>
      <c r="J91" s="66" t="s">
        <v>111</v>
      </c>
      <c r="K91" s="136">
        <v>81095.3</v>
      </c>
      <c r="L91" s="59" t="s">
        <v>112</v>
      </c>
      <c r="M91" s="134" t="s">
        <v>27</v>
      </c>
      <c r="N91" s="134" t="s">
        <v>27</v>
      </c>
    </row>
    <row r="92" spans="1:14" ht="68.25" customHeight="1" x14ac:dyDescent="0.6">
      <c r="A92" s="46">
        <v>64</v>
      </c>
      <c r="B92" s="60" t="s">
        <v>146</v>
      </c>
      <c r="C92" s="133">
        <v>4868.5</v>
      </c>
      <c r="D92" s="61">
        <f t="shared" si="7"/>
        <v>4868.5</v>
      </c>
      <c r="E92" s="62" t="s">
        <v>24</v>
      </c>
      <c r="F92" s="59" t="str">
        <f t="shared" si="10"/>
        <v>ร้านอาทรพาณิชย์,4868.5 บาท</v>
      </c>
      <c r="G92" s="63" t="s">
        <v>111</v>
      </c>
      <c r="H92" s="135">
        <v>4868.5</v>
      </c>
      <c r="I92" s="65" t="str">
        <f t="shared" si="11"/>
        <v>ร้านอาทรพาณิชย์,4868.5 บาท</v>
      </c>
      <c r="J92" s="66" t="s">
        <v>111</v>
      </c>
      <c r="K92" s="136">
        <v>4868.5</v>
      </c>
      <c r="L92" s="59" t="s">
        <v>101</v>
      </c>
      <c r="M92" s="134" t="s">
        <v>27</v>
      </c>
      <c r="N92" s="134"/>
    </row>
    <row r="93" spans="1:14" ht="68.25" customHeight="1" x14ac:dyDescent="0.6">
      <c r="A93" s="35">
        <v>65</v>
      </c>
      <c r="B93" s="60" t="s">
        <v>147</v>
      </c>
      <c r="C93" s="133">
        <v>300</v>
      </c>
      <c r="D93" s="61">
        <f t="shared" si="7"/>
        <v>300</v>
      </c>
      <c r="E93" s="62" t="s">
        <v>24</v>
      </c>
      <c r="F93" s="59" t="str">
        <f t="shared" si="10"/>
        <v>ร้านเอนกสเตชั่นเนอรี่,208.65 บาท</v>
      </c>
      <c r="G93" s="63" t="s">
        <v>103</v>
      </c>
      <c r="H93" s="135">
        <v>208.65</v>
      </c>
      <c r="I93" s="65" t="str">
        <f t="shared" si="11"/>
        <v>ร้านเอนกสเตชั่นเนอรี่,208.65 บาท</v>
      </c>
      <c r="J93" s="66" t="s">
        <v>103</v>
      </c>
      <c r="K93" s="136">
        <v>208.65</v>
      </c>
      <c r="L93" s="59" t="s">
        <v>101</v>
      </c>
      <c r="M93" s="134" t="s">
        <v>27</v>
      </c>
      <c r="N93" s="134"/>
    </row>
    <row r="94" spans="1:14" ht="68.25" customHeight="1" x14ac:dyDescent="0.6">
      <c r="A94" s="35">
        <v>66</v>
      </c>
      <c r="B94" s="60" t="s">
        <v>148</v>
      </c>
      <c r="C94" s="133">
        <v>11430</v>
      </c>
      <c r="D94" s="61">
        <f t="shared" si="7"/>
        <v>11430</v>
      </c>
      <c r="E94" s="62" t="s">
        <v>24</v>
      </c>
      <c r="F94" s="59" t="str">
        <f t="shared" si="10"/>
        <v>ร้านเอนกสเตชั่นเนอรี่,11430 บาท</v>
      </c>
      <c r="G94" s="63" t="s">
        <v>103</v>
      </c>
      <c r="H94" s="135">
        <v>11430</v>
      </c>
      <c r="I94" s="65" t="str">
        <f t="shared" si="11"/>
        <v>ร้านเอนกสเตชั่นเนอรี่,11430 บาท</v>
      </c>
      <c r="J94" s="66" t="s">
        <v>103</v>
      </c>
      <c r="K94" s="136">
        <v>11430</v>
      </c>
      <c r="L94" s="59" t="s">
        <v>101</v>
      </c>
      <c r="M94" s="134" t="s">
        <v>27</v>
      </c>
      <c r="N94" s="134"/>
    </row>
    <row r="95" spans="1:14" ht="68.25" customHeight="1" x14ac:dyDescent="0.6">
      <c r="A95" s="46">
        <v>67</v>
      </c>
      <c r="B95" s="36" t="s">
        <v>149</v>
      </c>
      <c r="C95" s="139">
        <v>1500</v>
      </c>
      <c r="D95" s="37">
        <f t="shared" si="7"/>
        <v>1500</v>
      </c>
      <c r="E95" s="38" t="s">
        <v>24</v>
      </c>
      <c r="F95" s="35" t="str">
        <f t="shared" si="10"/>
        <v>ห้างหุ้นส่วนจำกัด เดอะ สกาย ซิสเต็มส์,1498 บาท</v>
      </c>
      <c r="G95" s="144" t="s">
        <v>119</v>
      </c>
      <c r="H95" s="145">
        <v>1498</v>
      </c>
      <c r="I95" s="41" t="str">
        <f t="shared" si="11"/>
        <v>ห้างหุ้นส่วนจำกัด เดอะ สกาย ซิสเต็มส์,1498 บาท</v>
      </c>
      <c r="J95" s="141" t="s">
        <v>119</v>
      </c>
      <c r="K95" s="148">
        <v>1498</v>
      </c>
      <c r="L95" s="35" t="s">
        <v>101</v>
      </c>
      <c r="M95" s="44" t="s">
        <v>27</v>
      </c>
      <c r="N95" s="134"/>
    </row>
    <row r="96" spans="1:14" ht="48.75" customHeight="1" x14ac:dyDescent="0.6">
      <c r="A96" s="35">
        <v>68</v>
      </c>
      <c r="B96" s="126" t="s">
        <v>167</v>
      </c>
      <c r="C96" s="43">
        <v>75000</v>
      </c>
      <c r="D96" s="43">
        <v>75000</v>
      </c>
      <c r="E96" s="38" t="s">
        <v>24</v>
      </c>
      <c r="F96" s="59" t="s">
        <v>150</v>
      </c>
      <c r="G96" s="59" t="s">
        <v>150</v>
      </c>
      <c r="H96" s="59" t="s">
        <v>150</v>
      </c>
      <c r="I96" s="149" t="s">
        <v>150</v>
      </c>
      <c r="J96" s="66"/>
      <c r="K96" s="136">
        <v>75000</v>
      </c>
      <c r="L96" s="35" t="s">
        <v>101</v>
      </c>
      <c r="M96" s="72" t="s">
        <v>151</v>
      </c>
      <c r="N96" s="134"/>
    </row>
    <row r="97" spans="1:15" ht="48.75" customHeight="1" x14ac:dyDescent="0.6">
      <c r="A97" s="35">
        <v>69</v>
      </c>
      <c r="B97" s="126" t="s">
        <v>152</v>
      </c>
      <c r="C97" s="43">
        <v>816100</v>
      </c>
      <c r="D97" s="43">
        <v>816100</v>
      </c>
      <c r="E97" s="38" t="s">
        <v>24</v>
      </c>
      <c r="F97" s="72" t="s">
        <v>153</v>
      </c>
      <c r="G97" s="72" t="s">
        <v>153</v>
      </c>
      <c r="H97" s="72" t="s">
        <v>153</v>
      </c>
      <c r="I97" s="71" t="s">
        <v>153</v>
      </c>
      <c r="J97" s="66"/>
      <c r="K97" s="136">
        <v>688888</v>
      </c>
      <c r="L97" s="35" t="s">
        <v>101</v>
      </c>
      <c r="M97" s="87" t="s">
        <v>154</v>
      </c>
      <c r="N97" s="134"/>
    </row>
    <row r="98" spans="1:15" ht="31.5" customHeight="1" x14ac:dyDescent="0.6">
      <c r="A98" s="46">
        <v>70</v>
      </c>
      <c r="B98" s="105" t="s">
        <v>168</v>
      </c>
      <c r="C98" s="43">
        <v>5821000</v>
      </c>
      <c r="D98" s="43">
        <v>5821000</v>
      </c>
      <c r="E98" s="38" t="s">
        <v>24</v>
      </c>
      <c r="F98" s="72" t="s">
        <v>155</v>
      </c>
      <c r="G98" s="72" t="s">
        <v>155</v>
      </c>
      <c r="H98" s="72" t="s">
        <v>155</v>
      </c>
      <c r="I98" s="71" t="s">
        <v>155</v>
      </c>
      <c r="J98" s="141"/>
      <c r="K98" s="148">
        <v>5821000</v>
      </c>
      <c r="L98" s="35" t="s">
        <v>101</v>
      </c>
      <c r="M98" s="87" t="s">
        <v>169</v>
      </c>
      <c r="N98" s="134"/>
    </row>
    <row r="99" spans="1:15" ht="72" customHeight="1" x14ac:dyDescent="0.6">
      <c r="A99" s="35">
        <v>71</v>
      </c>
      <c r="B99" s="36" t="s">
        <v>156</v>
      </c>
      <c r="C99" s="37">
        <v>64260</v>
      </c>
      <c r="D99" s="37">
        <f>+C99</f>
        <v>64260</v>
      </c>
      <c r="E99" s="35" t="s">
        <v>24</v>
      </c>
      <c r="F99" s="111" t="str">
        <f>+G99&amp;","&amp;H99&amp;" บาท"</f>
        <v>ร้านสหกรณ์เทเวศน์ จำกัด,40320 บาท</v>
      </c>
      <c r="G99" s="35" t="s">
        <v>29</v>
      </c>
      <c r="H99" s="43">
        <v>40320</v>
      </c>
      <c r="I99" s="41" t="str">
        <f>+J99&amp;","&amp;K99&amp;" บาท"</f>
        <v>ร้านสหกรณ์เทเวศน์ จำกัด,40320 บาท</v>
      </c>
      <c r="J99" s="42" t="s">
        <v>29</v>
      </c>
      <c r="K99" s="150">
        <v>40320</v>
      </c>
      <c r="L99" s="35" t="s">
        <v>26</v>
      </c>
      <c r="M99" s="44" t="s">
        <v>27</v>
      </c>
      <c r="N99" s="134"/>
    </row>
    <row r="100" spans="1:15" ht="67.5" customHeight="1" x14ac:dyDescent="0.6">
      <c r="A100" s="35">
        <v>72</v>
      </c>
      <c r="B100" s="36" t="s">
        <v>161</v>
      </c>
      <c r="C100" s="43">
        <v>2640</v>
      </c>
      <c r="D100" s="43">
        <f t="shared" ref="D100:D103" si="12">+C100</f>
        <v>2640</v>
      </c>
      <c r="E100" s="38" t="s">
        <v>24</v>
      </c>
      <c r="F100" s="35" t="str">
        <f>+G100&amp;","&amp;H100&amp;" บาท"</f>
        <v>นายเพิ่มศักดิ์ สมรอบรู้,1800 บาท</v>
      </c>
      <c r="G100" s="39" t="s">
        <v>25</v>
      </c>
      <c r="H100" s="40">
        <v>1800</v>
      </c>
      <c r="I100" s="41" t="str">
        <f>+J100&amp;","&amp;K100&amp;" บาท"</f>
        <v>นายเพิ่มศักดิ์ สมรอบรู้,1800 บาท</v>
      </c>
      <c r="J100" s="42" t="s">
        <v>25</v>
      </c>
      <c r="K100" s="150">
        <v>1800</v>
      </c>
      <c r="L100" s="35" t="s">
        <v>26</v>
      </c>
      <c r="M100" s="44" t="s">
        <v>27</v>
      </c>
      <c r="N100" s="134"/>
    </row>
    <row r="101" spans="1:15" ht="72.75" customHeight="1" x14ac:dyDescent="0.6">
      <c r="A101" s="46">
        <v>73</v>
      </c>
      <c r="B101" s="36" t="s">
        <v>162</v>
      </c>
      <c r="C101" s="43">
        <v>5000</v>
      </c>
      <c r="D101" s="43">
        <f t="shared" si="12"/>
        <v>5000</v>
      </c>
      <c r="E101" s="38" t="s">
        <v>24</v>
      </c>
      <c r="F101" s="35" t="str">
        <f t="shared" ref="F101" si="13">+G101&amp;","&amp;H101&amp;" บาท"</f>
        <v>นายเพิ่มศักดิ์ สมรอบรู้,2560 บาท</v>
      </c>
      <c r="G101" s="39" t="s">
        <v>25</v>
      </c>
      <c r="H101" s="40">
        <v>2560</v>
      </c>
      <c r="I101" s="41" t="str">
        <f>+J101&amp;","&amp;K101&amp;" บาท"</f>
        <v>นายเพิ่มศักดิ์ สมรอบรู้,2560 บาท</v>
      </c>
      <c r="J101" s="42" t="s">
        <v>25</v>
      </c>
      <c r="K101" s="150">
        <v>2560</v>
      </c>
      <c r="L101" s="35" t="s">
        <v>26</v>
      </c>
      <c r="M101" s="44" t="s">
        <v>27</v>
      </c>
      <c r="N101" s="134"/>
    </row>
    <row r="102" spans="1:15" ht="68.25" customHeight="1" x14ac:dyDescent="0.6">
      <c r="A102" s="35">
        <v>74</v>
      </c>
      <c r="B102" s="36" t="s">
        <v>161</v>
      </c>
      <c r="C102" s="43">
        <v>2640</v>
      </c>
      <c r="D102" s="43">
        <f t="shared" si="12"/>
        <v>2640</v>
      </c>
      <c r="E102" s="38" t="s">
        <v>24</v>
      </c>
      <c r="F102" s="143" t="str">
        <f>+G102&amp;","&amp;H102&amp;" บาท"</f>
        <v>นายเพิ่มศักดิ์ สมรอบรู้,1800 บาท</v>
      </c>
      <c r="G102" s="151" t="s">
        <v>25</v>
      </c>
      <c r="H102" s="152">
        <v>1800</v>
      </c>
      <c r="I102" s="41" t="str">
        <f t="shared" ref="I102:I103" si="14">+J102&amp;","&amp;K102&amp;" บาท"</f>
        <v>นายเพิ่มศักดิ์ สมรอบรู้,1800 บาท</v>
      </c>
      <c r="J102" s="42" t="s">
        <v>25</v>
      </c>
      <c r="K102" s="150">
        <v>1800</v>
      </c>
      <c r="L102" s="105" t="s">
        <v>26</v>
      </c>
      <c r="M102" s="44" t="s">
        <v>27</v>
      </c>
      <c r="N102" s="7" t="s">
        <v>157</v>
      </c>
      <c r="O102" s="153"/>
    </row>
    <row r="103" spans="1:15" ht="66" customHeight="1" x14ac:dyDescent="0.6">
      <c r="A103" s="35">
        <v>75</v>
      </c>
      <c r="B103" s="36" t="s">
        <v>162</v>
      </c>
      <c r="C103" s="43">
        <v>5000</v>
      </c>
      <c r="D103" s="43">
        <f t="shared" si="12"/>
        <v>5000</v>
      </c>
      <c r="E103" s="38" t="s">
        <v>24</v>
      </c>
      <c r="F103" s="143" t="str">
        <f t="shared" ref="F103" si="15">+G103&amp;","&amp;H103&amp;" บาท"</f>
        <v>นายเพิ่มศักดิ์ สมรอบรู้,2560 บาท</v>
      </c>
      <c r="G103" s="151" t="s">
        <v>25</v>
      </c>
      <c r="H103" s="152">
        <v>2560</v>
      </c>
      <c r="I103" s="41" t="str">
        <f t="shared" si="14"/>
        <v>นายเพิ่มศักดิ์ สมรอบรู้,2560 บาท</v>
      </c>
      <c r="J103" s="42" t="s">
        <v>25</v>
      </c>
      <c r="K103" s="150">
        <v>2560</v>
      </c>
      <c r="L103" s="105" t="s">
        <v>26</v>
      </c>
      <c r="M103" s="44" t="s">
        <v>27</v>
      </c>
      <c r="N103" s="7" t="s">
        <v>158</v>
      </c>
      <c r="O103" s="153"/>
    </row>
    <row r="104" spans="1:15" ht="31.2" customHeight="1" x14ac:dyDescent="0.6">
      <c r="A104" s="35">
        <v>76</v>
      </c>
      <c r="B104" s="69" t="s">
        <v>51</v>
      </c>
      <c r="C104" s="154">
        <v>4676.97</v>
      </c>
      <c r="D104" s="154">
        <v>4676.97</v>
      </c>
      <c r="E104" s="72" t="s">
        <v>24</v>
      </c>
      <c r="F104" s="72" t="s">
        <v>159</v>
      </c>
      <c r="G104" s="72" t="s">
        <v>52</v>
      </c>
      <c r="H104" s="69">
        <v>4676.97</v>
      </c>
      <c r="I104" s="72" t="s">
        <v>159</v>
      </c>
      <c r="J104" s="72" t="s">
        <v>52</v>
      </c>
      <c r="K104" s="69">
        <v>4676.97</v>
      </c>
      <c r="L104" s="72" t="s">
        <v>26</v>
      </c>
      <c r="M104" s="72" t="s">
        <v>160</v>
      </c>
    </row>
  </sheetData>
  <mergeCells count="14">
    <mergeCell ref="M10:M12"/>
    <mergeCell ref="N10:N12"/>
    <mergeCell ref="M38:M40"/>
    <mergeCell ref="N38:N40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25" right="0.25" top="0.38" bottom="0.17" header="0.91" footer="0.17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พ.ย. 68 </vt:lpstr>
      <vt:lpstr>'พ.ย. 68 '!Print_Area</vt:lpstr>
      <vt:lpstr>'พ.ย. 68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Raknual</dc:creator>
  <cp:lastModifiedBy>Narisa Raknual</cp:lastModifiedBy>
  <cp:lastPrinted>2026-06-29T16:34:58Z</cp:lastPrinted>
  <dcterms:created xsi:type="dcterms:W3CDTF">2026-06-29T16:28:21Z</dcterms:created>
  <dcterms:modified xsi:type="dcterms:W3CDTF">2026-06-29T16:35:51Z</dcterms:modified>
</cp:coreProperties>
</file>