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o11 ล่าสุด\"/>
    </mc:Choice>
  </mc:AlternateContent>
  <xr:revisionPtr revIDLastSave="0" documentId="8_{778FA9B7-1368-4008-A083-5D03BE5472FC}" xr6:coauthVersionLast="47" xr6:coauthVersionMax="47" xr10:uidLastSave="{00000000-0000-0000-0000-000000000000}"/>
  <bookViews>
    <workbookView xWindow="-108" yWindow="-108" windowWidth="23256" windowHeight="12456" xr2:uid="{7E59CB54-FD93-4141-8C44-CAD212D44FF6}"/>
  </bookViews>
  <sheets>
    <sheet name="ต.ค.68   " sheetId="1" r:id="rId1"/>
  </sheets>
  <definedNames>
    <definedName name="_xlnm.Print_Titles" localSheetId="0">'ต.ค.68  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0" i="1" l="1"/>
  <c r="F140" i="1"/>
  <c r="D140" i="1"/>
  <c r="M138" i="1"/>
  <c r="M137" i="1"/>
  <c r="F137" i="1"/>
  <c r="D137" i="1"/>
  <c r="M134" i="1"/>
  <c r="M133" i="1"/>
  <c r="I133" i="1"/>
  <c r="F133" i="1"/>
  <c r="D133" i="1"/>
  <c r="M131" i="1"/>
  <c r="M130" i="1"/>
  <c r="I130" i="1"/>
  <c r="F130" i="1"/>
  <c r="D130" i="1"/>
  <c r="I129" i="1"/>
  <c r="F129" i="1"/>
  <c r="D129" i="1"/>
  <c r="I128" i="1"/>
  <c r="F128" i="1"/>
  <c r="D128" i="1"/>
  <c r="I127" i="1"/>
  <c r="F127" i="1"/>
  <c r="D127" i="1"/>
  <c r="I126" i="1"/>
  <c r="F126" i="1"/>
  <c r="D126" i="1"/>
  <c r="I124" i="1"/>
  <c r="F124" i="1"/>
  <c r="D124" i="1"/>
  <c r="I123" i="1"/>
  <c r="F123" i="1"/>
  <c r="D123" i="1"/>
  <c r="I122" i="1"/>
  <c r="F122" i="1"/>
  <c r="D122" i="1"/>
  <c r="I120" i="1"/>
  <c r="F120" i="1"/>
  <c r="D120" i="1"/>
  <c r="I119" i="1"/>
  <c r="F119" i="1"/>
  <c r="D119" i="1"/>
  <c r="I118" i="1"/>
  <c r="F118" i="1"/>
  <c r="D118" i="1"/>
  <c r="I115" i="1"/>
  <c r="F115" i="1"/>
  <c r="D115" i="1"/>
  <c r="M113" i="1"/>
  <c r="M112" i="1"/>
  <c r="I112" i="1"/>
  <c r="F112" i="1"/>
  <c r="D112" i="1"/>
  <c r="M110" i="1"/>
  <c r="M109" i="1"/>
  <c r="I109" i="1"/>
  <c r="F109" i="1"/>
  <c r="D109" i="1"/>
  <c r="M107" i="1"/>
  <c r="M106" i="1"/>
  <c r="I106" i="1"/>
  <c r="F106" i="1"/>
  <c r="D106" i="1"/>
  <c r="M104" i="1"/>
  <c r="M103" i="1"/>
  <c r="K103" i="1"/>
  <c r="I103" i="1"/>
  <c r="H103" i="1"/>
  <c r="F103" i="1"/>
  <c r="D103" i="1"/>
  <c r="C103" i="1"/>
  <c r="M101" i="1"/>
  <c r="M100" i="1"/>
  <c r="K100" i="1"/>
  <c r="I100" i="1"/>
  <c r="H100" i="1"/>
  <c r="F100" i="1"/>
  <c r="D100" i="1"/>
  <c r="C100" i="1"/>
  <c r="M98" i="1"/>
  <c r="M97" i="1"/>
  <c r="I97" i="1"/>
  <c r="F97" i="1"/>
  <c r="M95" i="1"/>
  <c r="M94" i="1"/>
  <c r="I94" i="1"/>
  <c r="F94" i="1"/>
  <c r="M92" i="1"/>
  <c r="M91" i="1"/>
  <c r="I91" i="1"/>
  <c r="F91" i="1"/>
  <c r="M89" i="1"/>
  <c r="M88" i="1"/>
  <c r="I88" i="1"/>
  <c r="F88" i="1"/>
  <c r="M86" i="1"/>
  <c r="M85" i="1"/>
  <c r="I85" i="1"/>
  <c r="F85" i="1"/>
  <c r="M83" i="1"/>
  <c r="M82" i="1"/>
  <c r="I82" i="1"/>
  <c r="F82" i="1"/>
  <c r="M80" i="1"/>
  <c r="M79" i="1"/>
  <c r="I79" i="1"/>
  <c r="F79" i="1"/>
  <c r="M77" i="1"/>
  <c r="M76" i="1"/>
  <c r="I76" i="1"/>
  <c r="F76" i="1"/>
  <c r="M73" i="1"/>
  <c r="I73" i="1"/>
  <c r="F73" i="1"/>
  <c r="I71" i="1"/>
  <c r="F71" i="1"/>
  <c r="I69" i="1"/>
  <c r="F69" i="1"/>
  <c r="I68" i="1"/>
  <c r="F68" i="1"/>
  <c r="M65" i="1"/>
  <c r="I65" i="1"/>
  <c r="F65" i="1"/>
  <c r="I62" i="1"/>
  <c r="F62" i="1"/>
  <c r="D62" i="1"/>
  <c r="I58" i="1"/>
  <c r="F58" i="1"/>
  <c r="D58" i="1"/>
  <c r="I55" i="1"/>
  <c r="F55" i="1"/>
  <c r="D55" i="1"/>
  <c r="M53" i="1"/>
  <c r="M52" i="1"/>
  <c r="I52" i="1"/>
  <c r="F52" i="1"/>
  <c r="D52" i="1"/>
  <c r="M50" i="1"/>
  <c r="M49" i="1"/>
  <c r="I49" i="1"/>
  <c r="F49" i="1"/>
  <c r="D49" i="1"/>
  <c r="M47" i="1"/>
  <c r="I47" i="1"/>
  <c r="F47" i="1"/>
  <c r="D47" i="1"/>
  <c r="M46" i="1"/>
  <c r="I46" i="1"/>
  <c r="F46" i="1"/>
  <c r="D46" i="1"/>
  <c r="M44" i="1"/>
  <c r="I44" i="1"/>
  <c r="F44" i="1"/>
  <c r="D44" i="1"/>
  <c r="M43" i="1"/>
  <c r="I43" i="1"/>
  <c r="F43" i="1"/>
  <c r="D43" i="1"/>
  <c r="M41" i="1"/>
  <c r="I41" i="1"/>
  <c r="F41" i="1"/>
  <c r="D41" i="1"/>
  <c r="M40" i="1"/>
  <c r="I40" i="1"/>
  <c r="F40" i="1"/>
  <c r="D40" i="1"/>
  <c r="M39" i="1"/>
  <c r="I39" i="1"/>
  <c r="F39" i="1"/>
  <c r="D39" i="1"/>
  <c r="M38" i="1"/>
  <c r="I38" i="1"/>
  <c r="F38" i="1"/>
  <c r="D38" i="1"/>
  <c r="M36" i="1"/>
  <c r="I36" i="1"/>
  <c r="F36" i="1"/>
  <c r="D36" i="1"/>
  <c r="M35" i="1"/>
  <c r="I35" i="1"/>
  <c r="F35" i="1"/>
  <c r="D35" i="1"/>
  <c r="M33" i="1"/>
  <c r="M32" i="1"/>
  <c r="I32" i="1"/>
  <c r="F32" i="1"/>
  <c r="D32" i="1"/>
  <c r="M30" i="1"/>
  <c r="M29" i="1"/>
  <c r="I29" i="1"/>
  <c r="F29" i="1"/>
  <c r="D29" i="1"/>
  <c r="M27" i="1"/>
  <c r="M26" i="1"/>
  <c r="I26" i="1"/>
  <c r="F26" i="1"/>
  <c r="D26" i="1"/>
  <c r="M24" i="1"/>
  <c r="M23" i="1"/>
  <c r="I23" i="1"/>
  <c r="F23" i="1"/>
  <c r="D23" i="1"/>
  <c r="F20" i="1"/>
  <c r="D20" i="1"/>
  <c r="F17" i="1"/>
  <c r="D17" i="1"/>
  <c r="I14" i="1"/>
  <c r="F14" i="1"/>
  <c r="D14" i="1"/>
  <c r="M12" i="1"/>
  <c r="M11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<sst xmlns="http://schemas.openxmlformats.org/spreadsheetml/2006/main" count="439" uniqueCount="221">
  <si>
    <t>แบบ สขร.1</t>
  </si>
  <si>
    <t>สรุปผลการดำเนินการจัดซื้อจัดจ้างในรอบเดือนตุลาคม 2568</t>
  </si>
  <si>
    <t>กองคลัง กรมส่งเสริมสหกรณ์</t>
  </si>
  <si>
    <t>วันที่  31 เดือน ตุลาคม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</si>
  <si>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</si>
  <si>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</si>
  <si>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</si>
  <si>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</si>
  <si>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</si>
  <si>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</si>
  <si>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</si>
  <si>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</si>
  <si>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</si>
  <si>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</si>
  <si>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</si>
  <si>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</si>
  <si>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</si>
  <si>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</si>
  <si>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</si>
  <si>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</si>
  <si>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</si>
  <si>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</si>
  <si>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</si>
  <si>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</si>
  <si>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จ้างพิมพ์บอร์ดการขับเคลื่อนงานตามแผนงานและนโยบายสำคัญ</t>
  </si>
  <si>
    <t>วิธีเฉพาะเจาะจง</t>
  </si>
  <si>
    <t>บริษัท ธีร์ บิสิเนส ซัพพลาย จำกัด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</si>
  <si>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</si>
  <si>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</si>
  <si>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1103/1</t>
  </si>
  <si>
    <t>ปีงบประมาณ พ.ศ.2569-2570 และบอร์ดผู้บริหารกรมส่งเสริมสหกรณ์</t>
  </si>
  <si>
    <t>15 ตค 68</t>
  </si>
  <si>
    <t>จ้างผลิตสื่อและนิทรรศการภายในงานประชุมเชิงปฏิบัติการขับเคลื่อน</t>
  </si>
  <si>
    <t>ใบสั่งจ้าง 3/2569</t>
  </si>
  <si>
    <t>สหกรณ์ภาคการเกษตรให้บริการทางการเกษตรครบวงจร</t>
  </si>
  <si>
    <t>ลว. 10 ตค 68</t>
  </si>
  <si>
    <t>ตรวจสภาพและเปลี่ยนถ่ายน้ำมันเครื่องรถยนต์ราชการกรมส่งเสริมสหกรณ์</t>
  </si>
  <si>
    <t>บริษัท วรจักร์ยนต์ จำกัด</t>
  </si>
  <si>
    <t>กษ 1103/3</t>
  </si>
  <si>
    <t>2 ขจ 1574 กทม</t>
  </si>
  <si>
    <t>ลว. 29 ตค 68</t>
  </si>
  <si>
    <t>จัดซื้อหนังสือพิมพ์รายวันสำหรับใช้ในราชการ กพก ตค 2568</t>
  </si>
  <si>
    <t>นายเพิ่มศักดิ์ สมรอบรู้</t>
  </si>
  <si>
    <t>นายเพิ่มศักดิ์ สมรอบรู้,1890 บาท</t>
  </si>
  <si>
    <t>กษ 1103.6/5406</t>
  </si>
  <si>
    <t>3 พย 68</t>
  </si>
  <si>
    <t>จัดซื้อหนังสือพิมพ์รายวันสำหรับใช้ในราชการ สลก ตค 2568</t>
  </si>
  <si>
    <t>นายเพิ่มศักดิ์ สมรอบรู้,2680 บาท</t>
  </si>
  <si>
    <t>กษ 1103.6/5446</t>
  </si>
  <si>
    <t>4 พย 68</t>
  </si>
  <si>
    <t>จ้างดูแลและบำรุงรักษาระบบรายงานผลการเบิกจ่ายงบประมาณของ</t>
  </si>
  <si>
    <t>บริษัท บิซโพเทนเชียล จำกัด</t>
  </si>
  <si>
    <t>ใบสั่งจ้าง 14/2569</t>
  </si>
  <si>
    <t>กรม ปีงบประมาณ พ.ศ. 2569</t>
  </si>
  <si>
    <t>31 ตค 68</t>
  </si>
  <si>
    <t>จ้างดูแลบำรุงรักษาการจัดทำฐานข้อมูลทะเบียนสมาชิกกลุ่มเกษตรกร</t>
  </si>
  <si>
    <t>บริษัท ดิจิตัลแมน จำกัด</t>
  </si>
  <si>
    <t>ใบสั่งจ้าง 9/2569</t>
  </si>
  <si>
    <t>ของกรม ปีงบประมาณ พ.ศ. 2569</t>
  </si>
  <si>
    <t>29 ตค 68</t>
  </si>
  <si>
    <t>เช่าระบบประชุมาทงไกลผ่านเครือข่ายอินเตอร์เน็ตของกรม ปีงบประมาณ พ.ศ. 2569</t>
  </si>
  <si>
    <t>บริษัท แอดวานซ์ ดิจิตอล ซินเนอร์ยี จำกัด</t>
  </si>
  <si>
    <t>ใบสั่งเช่า 3/2569</t>
  </si>
  <si>
    <t>30 ตค 68</t>
  </si>
  <si>
    <t xml:space="preserve">จ้างพัฒนาระบบเชื่อมโยงข้อมูลระหว่างระบบการเรียนรู้ผ่านสื่ออิเล็กทรอนิกส์ </t>
  </si>
  <si>
    <t>บริษัท เอ็นพี เค เว็บ จำกัด</t>
  </si>
  <si>
    <t>ใบสั่งจ้าง 13/2569</t>
  </si>
  <si>
    <t>(e-Learing) กับระบบฐานข้อมูลบุคลากรสหกรณ์ และระบบสารสนเทศ</t>
  </si>
  <si>
    <t>ทรัพยากรบุคคลระดับกรม (DPIS) ปีงบประมาณ พ.ศ. 2569</t>
  </si>
  <si>
    <t>จ้างเหมาบริการด้านภูมิสารสนเทศ</t>
  </si>
  <si>
    <t>นางสาววิริยา สุริยธนาวงศ์</t>
  </si>
  <si>
    <t>ส.6/2569</t>
  </si>
  <si>
    <t>18000/เดือน</t>
  </si>
  <si>
    <t>22 ตค 68</t>
  </si>
  <si>
    <t>นางสาวพลอยสวย ขอจุลซ้วน</t>
  </si>
  <si>
    <t>ส.7/2569</t>
  </si>
  <si>
    <t>นางสาวจุฑามาศ สุนทรตุล</t>
  </si>
  <si>
    <t>ส.5/2569</t>
  </si>
  <si>
    <t>จ้างเหมาบริการเจ้าหน้าที่ตำแหน่งนิติกร ปี 2569</t>
  </si>
  <si>
    <t>นางสาวพิมพ์ชนก อินทร์น้อย</t>
  </si>
  <si>
    <t>ส.1/2569</t>
  </si>
  <si>
    <t>26 กย 68</t>
  </si>
  <si>
    <t>นายพงศภัค ขำปู่</t>
  </si>
  <si>
    <t>ส.2/2569</t>
  </si>
  <si>
    <t>จ้างบำรุงรักษาระบบทะเบียนลูกหนี้เงินกองทุนพัฒนาสหกรณ์ ปี 2569</t>
  </si>
  <si>
    <t>บริษัท เท็คไอทีโซลูชั่น จำกัด</t>
  </si>
  <si>
    <t>ใบสั่งจ้าง 2/2569</t>
  </si>
  <si>
    <t>29 กย 68</t>
  </si>
  <si>
    <t>จ้างดูแลบำรุงรักษาระบบบริหารเงินกองทุน ปี 2569</t>
  </si>
  <si>
    <t>ใบสั่งจ้าง 1/2569</t>
  </si>
  <si>
    <t>จ้างล้างเครื่องปรับอากาศ</t>
  </si>
  <si>
    <t>บริษัท ธนสรณ์วิศวกรรม จำกัด</t>
  </si>
  <si>
    <t xml:space="preserve">   4576 ลว. 22 ก.ย. 68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</si>
  <si>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</si>
  <si>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</si>
  <si>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</si>
  <si>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2568 ประจำเดือน</t>
  </si>
  <si>
    <t>กันยายน 2568</t>
  </si>
  <si>
    <t>จ้างล้างและซ่อมเครื่องปรับอากาศ และล้างเครื่องม่าน</t>
  </si>
  <si>
    <t xml:space="preserve">   4612 ลว. 23 ก.ย. 68</t>
  </si>
  <si>
    <t>อากาศแอร์</t>
  </si>
  <si>
    <t>จ้างเหมาบริการดูแลสวนหย่อมปีงบประมาณ พ.ศ. 2569</t>
  </si>
  <si>
    <t>นางสาวรัญจงค์ ประสงค์เสียง</t>
  </si>
  <si>
    <t>ส.17/2569</t>
  </si>
  <si>
    <t>ลว 27 ต.ค. 68</t>
  </si>
  <si>
    <t xml:space="preserve"> จ้างเหมาดูแลบำรุงรักษาระบบสาธารณูปโภคปีงบประมาณ พ.ศ. 2569 </t>
  </si>
  <si>
    <t>นายสุพรรณ ศรีกรม และวีรภัทร เงิมสันเทียะ</t>
  </si>
  <si>
    <t>ส.13/2569 ลว.21 ตค. 68 และ ส.14/2569 ลว.21 ตค. 68</t>
  </si>
  <si>
    <t>ส.13/2569 ส.14/2569 ลว.21 ตค. 68</t>
  </si>
  <si>
    <t>ซ่อมคอม การเงิน กองคลัง</t>
  </si>
  <si>
    <t>เอโอดี ซัพพลาย</t>
  </si>
  <si>
    <t>กษ.1103.6/5452 ลว 4 พ.ย.68</t>
  </si>
  <si>
    <t>ซ่อมฮาร์ดดิส กพน.</t>
  </si>
  <si>
    <t>กษ1103.6/5316 ลว 30ต.ค.68</t>
  </si>
  <si>
    <t>จ้างดำเนินโครงการจัดกิจกรรมเฉลิมพระเกียรติ เพื่อน้อมรำลึกถึงพระมหากรุณาธิคุณของพระบาทสมเด็จพระจุลจอมเกล้าเจ้าอยู่หัว พระบาทสมเด็จพระมหาภูมิพลอดุลยเดชมหาราชบรมนาถบพิตร และสมเด็จพระศรีนครินทราพระบรมราชชนนี และกิจกรรมจิตอาสา “เราทำความ ดีด้วยหัวใจ” เนื่องในโอกาสวันรักต้นไม้ประจำปีของชาติ พ.ศ. 2568</t>
  </si>
  <si>
    <t>บริษัท เราคอนเนคท์ จำกัด</t>
  </si>
  <si>
    <t>ใบสั่งจ้าง 5/2569</t>
  </si>
  <si>
    <t>ลว. 20 ตค. 68</t>
  </si>
  <si>
    <t>20 ต.ค.69</t>
  </si>
  <si>
    <t xml:space="preserve">จ้างเหมาบริการเจ้าหน้าที่ตำแหน่งวิศวกรโยธา </t>
  </si>
  <si>
    <t xml:space="preserve">นายกูล ฤทธิ์คัมภีร์ </t>
  </si>
  <si>
    <t>ส.8/2569</t>
  </si>
  <si>
    <t>20 ตค. 68</t>
  </si>
  <si>
    <t>จ้างเหมาบริการเจ้าหน้าที่ตำแหน่งสถาปนิก</t>
  </si>
  <si>
    <t xml:space="preserve">นายจิโรจน์ แช่มวงษ์ </t>
  </si>
  <si>
    <t>ส.9/2569</t>
  </si>
  <si>
    <t xml:space="preserve">จ้างเหมาบริการเจ้าหน้าที่ตำแหน่งนายช่างเครื่องกล </t>
  </si>
  <si>
    <t xml:space="preserve">นายอัคคพล ปัญจมะวัต </t>
  </si>
  <si>
    <t>ส.10/2569</t>
  </si>
  <si>
    <t xml:space="preserve">จ้างเหมาบริการเจ้าหน้าที่ตำแหน่งเจ้าพนักงานธุรการ </t>
  </si>
  <si>
    <t xml:space="preserve">นางสาวสาริณี หอมมณฑา </t>
  </si>
  <si>
    <t>ส.11/2569</t>
  </si>
  <si>
    <t>จ้างดูแลและบำรุงรักษาระบบเชื่อมโยงข้อมูลการบูรณาการภาครัฐ (ระยะที่ 1) ปีงบประมาณ พ.ศ. 2569</t>
  </si>
  <si>
    <t xml:space="preserve">บริษัท เอ เดฟ โซลูชั่น พลัส จำกัด </t>
  </si>
  <si>
    <t>ใบสั่งจ้าง 7/2569</t>
  </si>
  <si>
    <t>30 ต.ค. 68</t>
  </si>
  <si>
    <t>จ้างดูแลและบำรุงรักษาโปรแกรมระบบบริหารจัดการและติดตามประเมินผล โครงการ (E-Project) กรมส่งเสริมสหกรณ์</t>
  </si>
  <si>
    <t xml:space="preserve">บริษัท บิซโพเทนเซียล จำกัด </t>
  </si>
  <si>
    <t>ใบสั่งจ้าง 11/2569</t>
  </si>
  <si>
    <t>31 ต.ค 68</t>
  </si>
  <si>
    <t>จ้างดูแลบำรุงรักษาโปรแกรมระบบงานครุภัณฑ์ ประจำปีงบประมาณ พ.ศ. 2569</t>
  </si>
  <si>
    <t xml:space="preserve">บริษัท เอ็น พี เค เว็บ จำกัด  </t>
  </si>
  <si>
    <t>ใบสั่งจ้าง 12/2569</t>
  </si>
  <si>
    <t>จ้างตัดข่าวผ่านระบบอินเตอร์เน็ตประจำปีงบประมาณ พ.ศ. 2569</t>
  </si>
  <si>
    <t xml:space="preserve">บริษัท ดาต้าเซ็ต จำกัด  </t>
  </si>
  <si>
    <t>ใบสั่งจ้าง 6/2569</t>
  </si>
  <si>
    <t>29 ต.ค 68</t>
  </si>
  <si>
    <t>จ้างเหมาบริการด้านแผนที่</t>
  </si>
  <si>
    <t xml:space="preserve">นายสุพจน์ มลิวัลย์ </t>
  </si>
  <si>
    <t>ส. 3 /2569</t>
  </si>
  <si>
    <t>15 ต.ค. 2568</t>
  </si>
  <si>
    <t xml:space="preserve">นางสุวิมล แช่มจันทร์ </t>
  </si>
  <si>
    <t>ส. 4 /2569</t>
  </si>
  <si>
    <t>จ้างดูแลและบำรุงรักษาระบบบูรณาการข้อมูลและทะเบียนสมาชิก</t>
  </si>
  <si>
    <t>บริษัท ดิจิตัล แมน จำกัด</t>
  </si>
  <si>
    <t>ใบสั่งจ้าง 8/2569</t>
  </si>
  <si>
    <t>สหกรณ์ ประจำปีงบประมาณ พ.ศ. 2569</t>
  </si>
  <si>
    <t>29 ต.ค. 2568</t>
  </si>
  <si>
    <t>ค่าจ้างเหมาดูแลบำรุงรักษาสวนหย่อมภายในบริเวณสำนักพัฒนาและ</t>
  </si>
  <si>
    <t>นายชัชวาลย์ ทรัพย์กล้า</t>
  </si>
  <si>
    <t>ส. 15 /2569</t>
  </si>
  <si>
    <t>ถ่ายทอดเทคโนโลยีการสหกรณ์ ปีงบประมาณ พ.ศ. 2569</t>
  </si>
  <si>
    <t>28 ต.ค. 2568</t>
  </si>
  <si>
    <t xml:space="preserve">จ้างเหมาทำความสะอาดอาคารที่ทำการของกรมส่งเสริมสหกรณ์ </t>
  </si>
  <si>
    <t>บริษัท เค. เอส. ซี. คลีนนิ่ง เซอร์วิส จำกัด</t>
  </si>
  <si>
    <t>ใบสั่งจ้าง 4/2569</t>
  </si>
  <si>
    <t>ประจำปีงบประมาณ พ.ศ. 2569 (เดือนตุลาคม พ.ศ. 2568)</t>
  </si>
  <si>
    <t>16 ต.ค. 2568</t>
  </si>
  <si>
    <t>ซื้อครุภัณฑ์ เครื่องปรับอากาศ แบบแยกส่วน แบบตั้งพื้น</t>
  </si>
  <si>
    <t xml:space="preserve">อยู่ในวงเงินงบประมาณ </t>
  </si>
  <si>
    <t>ใบสั่งซื้อ 1/2569 ลว 23 ตค. 68</t>
  </si>
  <si>
    <t>ใบสั่งจ้าง 1/2569 ลว 23 ตค. 68</t>
  </si>
  <si>
    <t>หรือแบบแขวน ขนาด 24,000 บีทียู จำนวน 1 เครื่อง</t>
  </si>
  <si>
    <t>ขนาด 36,000 บีทียู จำนวน 9 เครื่อง (ศสท)</t>
  </si>
  <si>
    <t>จัดซื้อวัสดุโครงการประชุม 3 รายการ (สทส)</t>
  </si>
  <si>
    <t>ร้านโปโล ซุปเปอร์ทีน</t>
  </si>
  <si>
    <t>กษ 5584 ลว 6 พย. 67</t>
  </si>
  <si>
    <t>จัดซื้อของที่ระลึก 1 ชุด (กผง)</t>
  </si>
  <si>
    <t>ส่งใช้เงินยืม นายพงษ์ปกรณ์ ปิยวัฒน์ปภาดา</t>
  </si>
  <si>
    <t>กษ 1111/4309 ลว 10 ตค. 68</t>
  </si>
  <si>
    <t xml:space="preserve"> ใบสั่งซื้อ 4/2569 ลว 30 ตค. 68</t>
  </si>
  <si>
    <t>ใบสั่งจ้าง 4/2569 ลว 30 ตค. 68</t>
  </si>
  <si>
    <t>หรือแบบแขวน ขนาด 26,000 บีทียู จำนวน 3 เครื่อง</t>
  </si>
  <si>
    <t>ซื้ออุปกรณ์สายสัญญาณเครื่องเสียง 3 รายการ (สสพ.2)</t>
  </si>
  <si>
    <t>ห้างหุ้นส่วนจำกัด เดอะ สกาย ซิสเต็มส์</t>
  </si>
  <si>
    <t>กษ 4209 ลว 28 ตค. 68</t>
  </si>
  <si>
    <t>จ้างตัดสติ๊กเกอร์ตัวอักษร 2 รายการ (สลก)</t>
  </si>
  <si>
    <t>ร้าน เอ.โอ.ดี ซัพพลาย</t>
  </si>
  <si>
    <t>กษ 5134 ลว 27 ตค. 68</t>
  </si>
  <si>
    <t>ซื้อครุภัณฑ์ เครื่องคอมพิวเตอร์สำหรับประมวลผล 1 เครื่อง</t>
  </si>
  <si>
    <t>ใบสั่งซื้อ 2/2569 ลว 29 ตค. 68</t>
  </si>
  <si>
    <t>ใบสั่งจ้าง 2/2569 ลว 29 ตค. 68</t>
  </si>
  <si>
    <t>เครื่องปริ้นเตอร์เลเซอร์ ขาวดำ 2 เครื่อง (กพน)</t>
  </si>
  <si>
    <t>จัดซื้อน้ำมันเชื้อเพลิงรถยนต์ราชการร่วมงานโครงการฯ (สทส)</t>
  </si>
  <si>
    <t>ส่งใช้เงินยืม นางสาวสุกัญญา เผ้าวงศ์</t>
  </si>
  <si>
    <t>กษ 1111/4416 ลว 22 ตค. 68</t>
  </si>
  <si>
    <t>จ้างทำสติ๊กเกอร์ป้ายรางวัล อื่นๆ โครงการอบรม (สทส)</t>
  </si>
  <si>
    <t>ส่งใช้เงินยืม นางสาวณิชากร บุลพิภพอนันต์</t>
  </si>
  <si>
    <t>กษ 1111/4438 ลว 24 ตค. 68</t>
  </si>
  <si>
    <t>จัดซื้อวัสดุจัดกิจกรรมวันรักต้นไม้ประจำปีงบประมาณ พ.ศ. 2569</t>
  </si>
  <si>
    <t>กษ 1118/722 ลว 15 ตค. 68</t>
  </si>
  <si>
    <t>จ้างทำตรายางสำหรับประทับ 7 รายการ (กลุ่มพัสดุ)</t>
  </si>
  <si>
    <t>ร้านเอนกสเตชั่นเนอรี่</t>
  </si>
  <si>
    <t>กษ5379 ลว 31 ตค. 68</t>
  </si>
  <si>
    <t>เช่าใช้บริการอินเตอร์เน็ตและคู่สายสื่อสารของกรมส่งเสริมสหกรณ์</t>
  </si>
  <si>
    <t>2,800,000</t>
  </si>
  <si>
    <t>บริษัท โทรคมนาคมแห่งชาติ จำกัด</t>
  </si>
  <si>
    <t>ส.44/2569</t>
  </si>
  <si>
    <t>ประจำปีงบประมาณ พ.ศ. 2569</t>
  </si>
  <si>
    <t>จ้างบำรุงรักษาและดูแลการใช้งานระบบงานสารบรรณอิเล็กทรอนิกส์</t>
  </si>
  <si>
    <t>บริษัท เอ็กเซลลิงค์ จำกัด</t>
  </si>
  <si>
    <t>ปีงบประมาณ พ.ศ. 2569</t>
  </si>
  <si>
    <t>เช่าใช้ระบบเครือข่ายไร้สายและระบบเครือข่ายสื่อสารของ</t>
  </si>
  <si>
    <t>1,370,000</t>
  </si>
  <si>
    <t>บริษัท อินเตอร์ลิ้งค์ เทเลคอม จำกัด (มหาชน)</t>
  </si>
  <si>
    <t>บริษัท อินเตอร์ลิ้งค์ เทเลคอม จำกัด (มหาชน),1370000 บาท</t>
  </si>
  <si>
    <t>ส . 44/2569</t>
  </si>
  <si>
    <t xml:space="preserve">กรมส่งเสริมสหกรณ์ ประจำปีงบประมาณ พ.ศ. 2569 </t>
  </si>
  <si>
    <t>30 ต.ค. 2568</t>
  </si>
  <si>
    <t>ซื้อน้ำดื่มประจำเดือนตุลาคม พ.ศ. 2568 ของหน่วยงานส่วนกลางกรม</t>
  </si>
  <si>
    <t>ร้านสหกรณ์เทเวศน์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</si>
</sst>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-* #,##0.00_-;\-* #,##0.00_-;_-* &quot;-&quot;??_-;_-@_-"/>
    <numFmt numFmtId="188" formatCode="_-* #,##0_-;\-* #,##0_-;_-* &quot;-&quot;??_-;_-@_-"/>
    <numFmt numFmtId="189" formatCode="&quot;ลว. &quot;[$-41E]d\ mmm\ yy"/>
    <numFmt numFmtId="190" formatCode="[$-107041E]d\ mmm\ yy;@"/>
  </numFmts>
  <fonts count="8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6"/>
      <name val="TH SarabunIT๙"/>
      <family val="2"/>
    </font>
    <font>
      <u/>
      <sz val="16"/>
      <name val="TH SarabunIT๙"/>
      <family val="2"/>
    </font>
    <font>
      <b/>
      <u/>
      <sz val="16"/>
      <name val="TH SarabunIT๙"/>
      <family val="2"/>
    </font>
    <font>
      <sz val="16"/>
      <color rgb="FF000000"/>
      <name val="TH SarabunIT๙"/>
      <family val="2"/>
    </font>
    <font>
      <sz val="16"/>
      <color rgb="FF474747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187" fontId="2" fillId="0" borderId="0" xfId="1" applyFont="1" applyAlignment="1">
      <alignment horizontal="center" vertical="top" shrinkToFit="1"/>
    </xf>
    <xf numFmtId="0" fontId="2" fillId="0" borderId="0" xfId="0" applyFont="1" applyAlignment="1">
      <alignment horizontal="left" vertical="top" shrinkToFit="1"/>
    </xf>
    <xf numFmtId="187" fontId="2" fillId="0" borderId="0" xfId="1" applyFont="1" applyAlignment="1">
      <alignment vertical="top" shrinkToFit="1"/>
    </xf>
    <xf numFmtId="49" fontId="2" fillId="0" borderId="0" xfId="0" applyNumberFormat="1" applyFont="1" applyAlignment="1">
      <alignment horizontal="center" vertical="top" shrinkToFit="1"/>
    </xf>
    <xf numFmtId="0" fontId="3" fillId="0" borderId="0" xfId="0" applyFont="1" applyAlignment="1">
      <alignment vertical="top"/>
    </xf>
    <xf numFmtId="0" fontId="2" fillId="0" borderId="2" xfId="0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188" fontId="2" fillId="0" borderId="2" xfId="1" applyNumberFormat="1" applyFont="1" applyBorder="1" applyAlignment="1">
      <alignment horizontal="center" vertical="top" shrinkToFit="1"/>
    </xf>
    <xf numFmtId="49" fontId="2" fillId="0" borderId="3" xfId="0" applyNumberFormat="1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shrinkToFit="1"/>
    </xf>
    <xf numFmtId="187" fontId="2" fillId="0" borderId="4" xfId="1" applyFont="1" applyBorder="1" applyAlignment="1">
      <alignment horizontal="center" vertical="top" shrinkToFit="1"/>
    </xf>
    <xf numFmtId="188" fontId="2" fillId="0" borderId="4" xfId="1" applyNumberFormat="1" applyFont="1" applyBorder="1" applyAlignment="1">
      <alignment horizontal="center" vertical="top" shrinkToFit="1"/>
    </xf>
    <xf numFmtId="49" fontId="2" fillId="0" borderId="6" xfId="0" applyNumberFormat="1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187" fontId="2" fillId="0" borderId="7" xfId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188" fontId="2" fillId="0" borderId="7" xfId="1" applyNumberFormat="1" applyFont="1" applyBorder="1" applyAlignment="1">
      <alignment horizontal="center" vertical="top" shrinkToFit="1"/>
    </xf>
    <xf numFmtId="49" fontId="2" fillId="0" borderId="8" xfId="0" applyNumberFormat="1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0" fontId="3" fillId="0" borderId="2" xfId="0" applyFont="1" applyBorder="1" applyAlignment="1">
      <alignment vertical="top" shrinkToFit="1"/>
    </xf>
    <xf numFmtId="187" fontId="3" fillId="0" borderId="2" xfId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shrinkToFit="1"/>
    </xf>
    <xf numFmtId="187" fontId="3" fillId="0" borderId="2" xfId="1" applyFont="1" applyBorder="1" applyAlignment="1">
      <alignment horizontal="left" vertical="top" shrinkToFit="1"/>
    </xf>
    <xf numFmtId="49" fontId="3" fillId="0" borderId="3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vertical="top" shrinkToFit="1"/>
    </xf>
    <xf numFmtId="187" fontId="3" fillId="0" borderId="4" xfId="1" applyFont="1" applyBorder="1" applyAlignment="1">
      <alignment horizontal="center" vertical="top" shrinkToFit="1"/>
    </xf>
    <xf numFmtId="4" fontId="3" fillId="0" borderId="4" xfId="0" applyNumberFormat="1" applyFont="1" applyBorder="1" applyAlignment="1">
      <alignment horizontal="center" vertical="top" shrinkToFit="1"/>
    </xf>
    <xf numFmtId="187" fontId="3" fillId="0" borderId="4" xfId="1" applyFont="1" applyBorder="1" applyAlignment="1">
      <alignment horizontal="left" vertical="top" shrinkToFit="1"/>
    </xf>
    <xf numFmtId="49" fontId="3" fillId="0" borderId="6" xfId="0" applyNumberFormat="1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shrinkToFit="1"/>
    </xf>
    <xf numFmtId="0" fontId="3" fillId="0" borderId="7" xfId="0" applyFont="1" applyBorder="1" applyAlignment="1">
      <alignment vertical="top" shrinkToFit="1"/>
    </xf>
    <xf numFmtId="187" fontId="3" fillId="0" borderId="7" xfId="1" applyFont="1" applyBorder="1" applyAlignment="1">
      <alignment horizontal="center" vertical="top" shrinkToFit="1"/>
    </xf>
    <xf numFmtId="4" fontId="3" fillId="0" borderId="7" xfId="0" applyNumberFormat="1" applyFont="1" applyBorder="1" applyAlignment="1">
      <alignment horizontal="center" vertical="top" shrinkToFit="1"/>
    </xf>
    <xf numFmtId="187" fontId="3" fillId="0" borderId="7" xfId="1" applyFont="1" applyBorder="1" applyAlignment="1">
      <alignment horizontal="left" vertical="top" shrinkToFit="1"/>
    </xf>
    <xf numFmtId="49" fontId="3" fillId="0" borderId="1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49" fontId="3" fillId="0" borderId="6" xfId="0" applyNumberFormat="1" applyFont="1" applyBorder="1" applyAlignment="1">
      <alignment horizontal="center" vertical="top"/>
    </xf>
    <xf numFmtId="49" fontId="3" fillId="0" borderId="0" xfId="0" applyNumberFormat="1" applyFont="1" applyAlignment="1">
      <alignment horizontal="center" vertical="top" shrinkToFit="1"/>
    </xf>
    <xf numFmtId="0" fontId="3" fillId="0" borderId="8" xfId="0" applyFont="1" applyBorder="1" applyAlignment="1">
      <alignment horizontal="center" vertical="top"/>
    </xf>
    <xf numFmtId="0" fontId="3" fillId="0" borderId="5" xfId="0" applyFont="1" applyBorder="1" applyAlignment="1">
      <alignment vertical="top" shrinkToFit="1"/>
    </xf>
    <xf numFmtId="187" fontId="3" fillId="0" borderId="6" xfId="1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shrinkToFit="1"/>
    </xf>
    <xf numFmtId="189" fontId="3" fillId="0" borderId="0" xfId="0" applyNumberFormat="1" applyFont="1" applyAlignment="1">
      <alignment horizontal="center" vertical="top" shrinkToFit="1"/>
    </xf>
    <xf numFmtId="0" fontId="3" fillId="0" borderId="6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 shrinkToFit="1"/>
    </xf>
    <xf numFmtId="0" fontId="3" fillId="0" borderId="6" xfId="0" applyFont="1" applyBorder="1" applyAlignment="1">
      <alignment vertical="top"/>
    </xf>
    <xf numFmtId="187" fontId="3" fillId="0" borderId="4" xfId="1" applyFont="1" applyBorder="1" applyAlignment="1">
      <alignment horizontal="center" vertical="top"/>
    </xf>
    <xf numFmtId="187" fontId="3" fillId="0" borderId="4" xfId="1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187" fontId="3" fillId="0" borderId="2" xfId="1" applyFont="1" applyBorder="1" applyAlignment="1">
      <alignment horizontal="center" vertical="top"/>
    </xf>
    <xf numFmtId="187" fontId="3" fillId="0" borderId="2" xfId="1" applyFont="1" applyBorder="1" applyAlignment="1">
      <alignment vertical="top"/>
    </xf>
    <xf numFmtId="190" fontId="3" fillId="0" borderId="0" xfId="0" applyNumberFormat="1" applyFont="1" applyAlignment="1">
      <alignment horizontal="center" vertical="top" shrinkToFit="1"/>
    </xf>
    <xf numFmtId="190" fontId="2" fillId="0" borderId="0" xfId="0" applyNumberFormat="1" applyFont="1" applyAlignment="1">
      <alignment horizontal="center" vertical="top" shrinkToFit="1"/>
    </xf>
    <xf numFmtId="49" fontId="3" fillId="0" borderId="7" xfId="0" applyNumberFormat="1" applyFont="1" applyBorder="1" applyAlignment="1">
      <alignment horizontal="left" vertical="top" shrinkToFit="1"/>
    </xf>
    <xf numFmtId="190" fontId="2" fillId="0" borderId="1" xfId="0" applyNumberFormat="1" applyFont="1" applyBorder="1" applyAlignment="1">
      <alignment horizontal="center" vertical="top" shrinkToFit="1"/>
    </xf>
    <xf numFmtId="49" fontId="3" fillId="0" borderId="4" xfId="0" applyNumberFormat="1" applyFont="1" applyBorder="1" applyAlignment="1">
      <alignment horizontal="left" vertical="top" shrinkToFit="1"/>
    </xf>
    <xf numFmtId="0" fontId="4" fillId="0" borderId="7" xfId="0" applyFont="1" applyBorder="1" applyAlignment="1">
      <alignment horizontal="center" vertical="top" shrinkToFit="1"/>
    </xf>
    <xf numFmtId="0" fontId="5" fillId="0" borderId="7" xfId="0" applyFont="1" applyBorder="1" applyAlignment="1">
      <alignment horizontal="center" vertical="top" shrinkToFit="1"/>
    </xf>
    <xf numFmtId="187" fontId="5" fillId="0" borderId="7" xfId="1" applyFont="1" applyBorder="1" applyAlignment="1">
      <alignment horizontal="center" vertical="top" shrinkToFit="1"/>
    </xf>
    <xf numFmtId="190" fontId="5" fillId="0" borderId="1" xfId="0" applyNumberFormat="1" applyFont="1" applyBorder="1" applyAlignment="1">
      <alignment horizontal="center" vertical="top" shrinkToFit="1"/>
    </xf>
    <xf numFmtId="187" fontId="3" fillId="0" borderId="4" xfId="1" applyFont="1" applyFill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187" fontId="3" fillId="0" borderId="2" xfId="1" applyFont="1" applyFill="1" applyBorder="1" applyAlignment="1">
      <alignment horizontal="center" vertical="top" shrinkToFit="1"/>
    </xf>
    <xf numFmtId="49" fontId="3" fillId="0" borderId="0" xfId="0" applyNumberFormat="1" applyFont="1" applyAlignment="1">
      <alignment horizontal="center" vertical="top" wrapText="1" shrinkToFit="1"/>
    </xf>
    <xf numFmtId="15" fontId="3" fillId="0" borderId="0" xfId="0" applyNumberFormat="1" applyFont="1" applyAlignment="1">
      <alignment horizontal="center" vertical="top" shrinkToFit="1"/>
    </xf>
    <xf numFmtId="0" fontId="3" fillId="0" borderId="7" xfId="0" applyFont="1" applyBorder="1" applyAlignment="1">
      <alignment horizontal="left" vertical="top" shrinkToFit="1"/>
    </xf>
    <xf numFmtId="187" fontId="3" fillId="0" borderId="7" xfId="1" applyFont="1" applyFill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vertical="top" shrinkToFit="1"/>
    </xf>
    <xf numFmtId="0" fontId="3" fillId="0" borderId="9" xfId="0" applyFont="1" applyBorder="1" applyAlignment="1">
      <alignment horizontal="left" vertical="top" wrapText="1" shrinkToFit="1"/>
    </xf>
    <xf numFmtId="187" fontId="3" fillId="0" borderId="9" xfId="1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shrinkToFit="1"/>
    </xf>
    <xf numFmtId="49" fontId="3" fillId="0" borderId="0" xfId="0" applyNumberFormat="1" applyFont="1" applyAlignment="1">
      <alignment horizontal="left" vertical="top" wrapText="1" shrinkToFit="1"/>
    </xf>
    <xf numFmtId="3" fontId="3" fillId="0" borderId="4" xfId="0" applyNumberFormat="1" applyFont="1" applyBorder="1" applyAlignment="1">
      <alignment horizontal="center" vertical="top"/>
    </xf>
    <xf numFmtId="3" fontId="3" fillId="0" borderId="4" xfId="0" applyNumberFormat="1" applyFont="1" applyBorder="1" applyAlignment="1">
      <alignment vertical="top"/>
    </xf>
    <xf numFmtId="4" fontId="3" fillId="0" borderId="4" xfId="0" applyNumberFormat="1" applyFont="1" applyBorder="1" applyAlignment="1">
      <alignment horizontal="center" vertical="top"/>
    </xf>
    <xf numFmtId="4" fontId="3" fillId="0" borderId="4" xfId="0" applyNumberFormat="1" applyFont="1" applyBorder="1" applyAlignment="1">
      <alignment vertical="top"/>
    </xf>
    <xf numFmtId="49" fontId="6" fillId="0" borderId="0" xfId="0" applyNumberFormat="1" applyFont="1" applyAlignment="1">
      <alignment horizontal="center" vertical="top"/>
    </xf>
    <xf numFmtId="0" fontId="3" fillId="0" borderId="7" xfId="0" applyFont="1" applyBorder="1" applyAlignment="1">
      <alignment vertical="top" wrapText="1"/>
    </xf>
    <xf numFmtId="4" fontId="3" fillId="0" borderId="7" xfId="0" applyNumberFormat="1" applyFont="1" applyBorder="1" applyAlignment="1">
      <alignment horizontal="center" vertical="top"/>
    </xf>
    <xf numFmtId="4" fontId="3" fillId="0" borderId="7" xfId="0" applyNumberFormat="1" applyFont="1" applyBorder="1" applyAlignment="1">
      <alignment vertical="top"/>
    </xf>
    <xf numFmtId="3" fontId="3" fillId="0" borderId="7" xfId="0" applyNumberFormat="1" applyFont="1" applyBorder="1" applyAlignment="1">
      <alignment horizontal="center" vertical="top"/>
    </xf>
    <xf numFmtId="3" fontId="3" fillId="0" borderId="7" xfId="0" applyNumberFormat="1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187" fontId="3" fillId="0" borderId="4" xfId="1" applyFont="1" applyBorder="1" applyAlignment="1">
      <alignment horizontal="right" vertical="top" shrinkToFit="1"/>
    </xf>
    <xf numFmtId="49" fontId="3" fillId="0" borderId="4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187" fontId="3" fillId="0" borderId="7" xfId="1" applyFont="1" applyBorder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187" fontId="3" fillId="0" borderId="4" xfId="3" applyFont="1" applyBorder="1" applyAlignment="1">
      <alignment horizontal="center" vertical="top"/>
    </xf>
    <xf numFmtId="187" fontId="3" fillId="0" borderId="4" xfId="3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4" xfId="0" applyFont="1" applyBorder="1" applyAlignment="1">
      <alignment vertical="top"/>
    </xf>
    <xf numFmtId="4" fontId="3" fillId="0" borderId="4" xfId="0" applyNumberFormat="1" applyFont="1" applyBorder="1" applyAlignment="1">
      <alignment horizontal="right" vertical="top"/>
    </xf>
    <xf numFmtId="0" fontId="6" fillId="0" borderId="7" xfId="0" applyFont="1" applyBorder="1" applyAlignment="1">
      <alignment vertical="top"/>
    </xf>
    <xf numFmtId="0" fontId="3" fillId="0" borderId="8" xfId="0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vertical="top" shrinkToFit="1"/>
    </xf>
    <xf numFmtId="0" fontId="3" fillId="0" borderId="0" xfId="0" applyFont="1" applyAlignment="1">
      <alignment horizontal="center" vertical="top" shrinkToFit="1"/>
    </xf>
    <xf numFmtId="0" fontId="3" fillId="0" borderId="8" xfId="0" applyFont="1" applyBorder="1" applyAlignment="1">
      <alignment horizontal="center" vertical="top" wrapText="1" shrinkToFit="1"/>
    </xf>
    <xf numFmtId="0" fontId="3" fillId="0" borderId="1" xfId="0" applyFont="1" applyBorder="1" applyAlignment="1">
      <alignment horizontal="left" vertical="top" shrinkToFit="1"/>
    </xf>
    <xf numFmtId="0" fontId="3" fillId="0" borderId="9" xfId="0" applyFont="1" applyBorder="1" applyAlignment="1">
      <alignment vertical="top" shrinkToFit="1"/>
    </xf>
    <xf numFmtId="4" fontId="3" fillId="0" borderId="9" xfId="0" applyNumberFormat="1" applyFont="1" applyBorder="1" applyAlignment="1">
      <alignment horizontal="center" vertical="top" shrinkToFit="1"/>
    </xf>
    <xf numFmtId="187" fontId="3" fillId="0" borderId="9" xfId="1" applyFont="1" applyFill="1" applyBorder="1" applyAlignment="1">
      <alignment horizontal="left" vertical="top" shrinkToFit="1"/>
    </xf>
    <xf numFmtId="0" fontId="3" fillId="0" borderId="10" xfId="0" applyFont="1" applyBorder="1" applyAlignment="1">
      <alignment horizontal="center" vertical="top" wrapText="1" shrinkToFit="1"/>
    </xf>
    <xf numFmtId="0" fontId="3" fillId="0" borderId="11" xfId="0" applyFont="1" applyBorder="1" applyAlignment="1">
      <alignment horizontal="left" vertical="top" shrinkToFit="1"/>
    </xf>
    <xf numFmtId="0" fontId="3" fillId="0" borderId="11" xfId="0" applyFont="1" applyBorder="1" applyAlignment="1">
      <alignment vertical="top"/>
    </xf>
    <xf numFmtId="0" fontId="3" fillId="2" borderId="2" xfId="0" applyFont="1" applyFill="1" applyBorder="1" applyAlignment="1">
      <alignment horizontal="center" vertical="top" shrinkToFit="1"/>
    </xf>
    <xf numFmtId="0" fontId="3" fillId="2" borderId="2" xfId="0" applyFont="1" applyFill="1" applyBorder="1" applyAlignment="1">
      <alignment vertical="top" shrinkToFit="1"/>
    </xf>
    <xf numFmtId="4" fontId="3" fillId="2" borderId="2" xfId="0" applyNumberFormat="1" applyFont="1" applyFill="1" applyBorder="1" applyAlignment="1">
      <alignment horizontal="center" vertical="top" shrinkToFit="1"/>
    </xf>
    <xf numFmtId="187" fontId="3" fillId="2" borderId="2" xfId="1" applyFont="1" applyFill="1" applyBorder="1" applyAlignment="1">
      <alignment horizontal="center" vertical="top" shrinkToFit="1"/>
    </xf>
    <xf numFmtId="187" fontId="3" fillId="2" borderId="2" xfId="1" applyFont="1" applyFill="1" applyBorder="1" applyAlignment="1">
      <alignment horizontal="left" vertical="top" shrinkToFit="1"/>
    </xf>
    <xf numFmtId="0" fontId="3" fillId="2" borderId="3" xfId="0" applyFont="1" applyFill="1" applyBorder="1" applyAlignment="1">
      <alignment horizontal="center" vertical="top" shrinkToFit="1"/>
    </xf>
    <xf numFmtId="0" fontId="3" fillId="2" borderId="11" xfId="0" applyFont="1" applyFill="1" applyBorder="1" applyAlignment="1">
      <alignment horizontal="center" vertical="top" shrinkToFit="1"/>
    </xf>
    <xf numFmtId="0" fontId="3" fillId="2" borderId="5" xfId="0" applyFont="1" applyFill="1" applyBorder="1" applyAlignment="1">
      <alignment vertical="top"/>
    </xf>
    <xf numFmtId="0" fontId="3" fillId="2" borderId="0" xfId="0" applyFont="1" applyFill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7" xfId="0" applyFont="1" applyFill="1" applyBorder="1" applyAlignment="1">
      <alignment horizontal="center" vertical="top" shrinkToFit="1"/>
    </xf>
    <xf numFmtId="0" fontId="3" fillId="2" borderId="7" xfId="0" applyFont="1" applyFill="1" applyBorder="1" applyAlignment="1">
      <alignment vertical="top" shrinkToFit="1"/>
    </xf>
    <xf numFmtId="4" fontId="3" fillId="2" borderId="7" xfId="0" applyNumberFormat="1" applyFont="1" applyFill="1" applyBorder="1" applyAlignment="1">
      <alignment horizontal="center" vertical="top" shrinkToFit="1"/>
    </xf>
    <xf numFmtId="187" fontId="3" fillId="2" borderId="7" xfId="1" applyFont="1" applyFill="1" applyBorder="1" applyAlignment="1">
      <alignment horizontal="center" vertical="top" shrinkToFit="1"/>
    </xf>
    <xf numFmtId="187" fontId="3" fillId="2" borderId="7" xfId="1" applyFont="1" applyFill="1" applyBorder="1" applyAlignment="1">
      <alignment horizontal="left" vertical="top" shrinkToFit="1"/>
    </xf>
    <xf numFmtId="0" fontId="3" fillId="2" borderId="8" xfId="0" applyFont="1" applyFill="1" applyBorder="1" applyAlignment="1">
      <alignment horizontal="center" vertical="top" shrinkToFit="1"/>
    </xf>
    <xf numFmtId="0" fontId="3" fillId="0" borderId="3" xfId="0" applyFont="1" applyBorder="1" applyAlignment="1">
      <alignment vertical="top" shrinkToFit="1"/>
    </xf>
    <xf numFmtId="4" fontId="3" fillId="0" borderId="2" xfId="0" applyNumberFormat="1" applyFont="1" applyBorder="1" applyAlignment="1">
      <alignment horizontal="center" vertical="top" shrinkToFit="1"/>
    </xf>
    <xf numFmtId="187" fontId="3" fillId="0" borderId="3" xfId="1" applyFont="1" applyBorder="1" applyAlignment="1">
      <alignment horizontal="center" vertical="top" shrinkToFit="1"/>
    </xf>
    <xf numFmtId="0" fontId="3" fillId="0" borderId="3" xfId="0" applyFont="1" applyBorder="1" applyAlignment="1">
      <alignment horizontal="center" vertical="top" shrinkToFit="1"/>
    </xf>
    <xf numFmtId="4" fontId="3" fillId="0" borderId="10" xfId="0" applyNumberFormat="1" applyFont="1" applyBorder="1" applyAlignment="1">
      <alignment horizontal="center" vertical="top" shrinkToFit="1"/>
    </xf>
    <xf numFmtId="0" fontId="3" fillId="0" borderId="11" xfId="0" applyFont="1" applyBorder="1" applyAlignment="1">
      <alignment horizontal="center" vertical="top" shrinkToFit="1"/>
    </xf>
    <xf numFmtId="4" fontId="3" fillId="0" borderId="8" xfId="0" applyNumberFormat="1" applyFont="1" applyBorder="1" applyAlignment="1">
      <alignment horizontal="center" vertical="top" shrinkToFit="1"/>
    </xf>
    <xf numFmtId="4" fontId="3" fillId="0" borderId="1" xfId="0" applyNumberFormat="1" applyFont="1" applyBorder="1" applyAlignment="1">
      <alignment horizontal="center" vertical="top" shrinkToFit="1"/>
    </xf>
    <xf numFmtId="187" fontId="3" fillId="0" borderId="1" xfId="1" applyFont="1" applyBorder="1" applyAlignment="1">
      <alignment horizontal="left" vertical="top" shrinkToFit="1"/>
    </xf>
    <xf numFmtId="187" fontId="3" fillId="0" borderId="8" xfId="1" applyFont="1" applyBorder="1" applyAlignment="1">
      <alignment horizontal="center" vertical="top" shrinkToFit="1"/>
    </xf>
    <xf numFmtId="187" fontId="3" fillId="0" borderId="9" xfId="1" applyFont="1" applyBorder="1" applyAlignment="1">
      <alignment horizontal="left" vertical="top" shrinkToFit="1"/>
    </xf>
    <xf numFmtId="49" fontId="3" fillId="0" borderId="4" xfId="1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shrinkToFit="1"/>
    </xf>
    <xf numFmtId="0" fontId="3" fillId="0" borderId="0" xfId="0" applyFont="1" applyAlignment="1">
      <alignment horizontal="left" vertical="top" shrinkToFit="1"/>
    </xf>
    <xf numFmtId="187" fontId="3" fillId="0" borderId="0" xfId="1" applyFont="1" applyBorder="1" applyAlignment="1">
      <alignment vertical="top"/>
    </xf>
    <xf numFmtId="187" fontId="3" fillId="0" borderId="0" xfId="1" applyFont="1" applyBorder="1" applyAlignment="1">
      <alignment horizontal="center" vertical="top" shrinkToFit="1"/>
    </xf>
    <xf numFmtId="0" fontId="3" fillId="0" borderId="6" xfId="0" applyFont="1" applyBorder="1" applyAlignment="1">
      <alignment horizontal="left" vertical="top" shrinkToFit="1"/>
    </xf>
    <xf numFmtId="49" fontId="3" fillId="0" borderId="5" xfId="0" applyNumberFormat="1" applyFont="1" applyBorder="1" applyAlignment="1">
      <alignment horizontal="center" vertical="top" shrinkToFit="1"/>
    </xf>
    <xf numFmtId="4" fontId="3" fillId="0" borderId="0" xfId="0" applyNumberFormat="1" applyFont="1" applyAlignment="1">
      <alignment horizontal="left" vertical="top" shrinkToFit="1"/>
    </xf>
    <xf numFmtId="4" fontId="3" fillId="0" borderId="6" xfId="0" applyNumberFormat="1" applyFont="1" applyBorder="1" applyAlignment="1">
      <alignment horizontal="left" vertical="top" shrinkToFit="1"/>
    </xf>
    <xf numFmtId="187" fontId="3" fillId="0" borderId="7" xfId="1" applyFont="1" applyBorder="1" applyAlignment="1">
      <alignment horizontal="right" vertical="top" shrinkToFit="1"/>
    </xf>
    <xf numFmtId="0" fontId="3" fillId="0" borderId="12" xfId="0" applyFont="1" applyBorder="1" applyAlignment="1">
      <alignment horizontal="center" vertical="top" shrinkToFit="1"/>
    </xf>
    <xf numFmtId="4" fontId="3" fillId="0" borderId="1" xfId="0" applyNumberFormat="1" applyFont="1" applyBorder="1" applyAlignment="1">
      <alignment horizontal="left" vertical="top" shrinkToFit="1"/>
    </xf>
    <xf numFmtId="187" fontId="3" fillId="0" borderId="1" xfId="1" applyFont="1" applyBorder="1" applyAlignment="1">
      <alignment horizontal="center" vertical="top" shrinkToFit="1"/>
    </xf>
    <xf numFmtId="4" fontId="3" fillId="0" borderId="8" xfId="0" applyNumberFormat="1" applyFont="1" applyBorder="1" applyAlignment="1">
      <alignment horizontal="left" vertical="top" shrinkToFit="1"/>
    </xf>
    <xf numFmtId="49" fontId="3" fillId="0" borderId="12" xfId="0" applyNumberFormat="1" applyFont="1" applyBorder="1" applyAlignment="1">
      <alignment horizontal="center" vertical="top" shrinkToFit="1"/>
    </xf>
    <xf numFmtId="187" fontId="3" fillId="0" borderId="0" xfId="1" applyFont="1" applyBorder="1" applyAlignment="1">
      <alignment horizontal="left" vertical="top" shrinkToFit="1"/>
    </xf>
    <xf numFmtId="49" fontId="3" fillId="0" borderId="7" xfId="0" applyNumberFormat="1" applyFont="1" applyBorder="1" applyAlignment="1">
      <alignment horizontal="center" vertical="top" shrinkToFit="1"/>
    </xf>
    <xf numFmtId="49" fontId="3" fillId="0" borderId="4" xfId="3" applyNumberFormat="1" applyFont="1" applyBorder="1" applyAlignment="1">
      <alignment horizontal="center" vertical="top"/>
    </xf>
    <xf numFmtId="187" fontId="3" fillId="0" borderId="0" xfId="3" applyFont="1" applyBorder="1" applyAlignment="1">
      <alignment horizontal="right" vertical="top"/>
    </xf>
    <xf numFmtId="0" fontId="7" fillId="0" borderId="6" xfId="0" applyFont="1" applyBorder="1" applyAlignment="1">
      <alignment vertical="top" shrinkToFit="1"/>
    </xf>
    <xf numFmtId="3" fontId="3" fillId="0" borderId="0" xfId="0" applyNumberFormat="1" applyFont="1" applyAlignment="1">
      <alignment vertical="top"/>
    </xf>
    <xf numFmtId="3" fontId="3" fillId="0" borderId="1" xfId="0" applyNumberFormat="1" applyFont="1" applyBorder="1" applyAlignment="1">
      <alignment vertical="top"/>
    </xf>
    <xf numFmtId="187" fontId="3" fillId="0" borderId="2" xfId="1" applyFont="1" applyBorder="1" applyAlignment="1">
      <alignment horizontal="right" vertical="top" shrinkToFit="1"/>
    </xf>
    <xf numFmtId="0" fontId="3" fillId="0" borderId="13" xfId="0" applyFont="1" applyBorder="1" applyAlignment="1">
      <alignment horizontal="center" vertical="top" shrinkToFit="1"/>
    </xf>
    <xf numFmtId="0" fontId="3" fillId="0" borderId="14" xfId="0" applyFont="1" applyBorder="1" applyAlignment="1">
      <alignment horizontal="left" vertical="top" shrinkToFit="1"/>
    </xf>
    <xf numFmtId="187" fontId="3" fillId="0" borderId="14" xfId="1" applyFont="1" applyBorder="1" applyAlignment="1">
      <alignment horizontal="left" vertical="top" shrinkToFit="1"/>
    </xf>
    <xf numFmtId="187" fontId="3" fillId="0" borderId="14" xfId="1" applyFont="1" applyBorder="1" applyAlignment="1">
      <alignment horizontal="center" vertical="top" shrinkToFit="1"/>
    </xf>
    <xf numFmtId="0" fontId="3" fillId="0" borderId="3" xfId="0" applyFont="1" applyBorder="1" applyAlignment="1">
      <alignment horizontal="left" vertical="top" shrinkToFi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shrinkToFit="1"/>
    </xf>
    <xf numFmtId="0" fontId="2" fillId="0" borderId="1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4" xfId="0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shrinkToFit="1"/>
    </xf>
    <xf numFmtId="0" fontId="2" fillId="0" borderId="5" xfId="0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187" fontId="2" fillId="0" borderId="4" xfId="1" applyFont="1" applyBorder="1" applyAlignment="1">
      <alignment horizontal="center" vertical="top" shrinkToFit="1"/>
    </xf>
    <xf numFmtId="187" fontId="2" fillId="0" borderId="7" xfId="1" applyFont="1" applyBorder="1" applyAlignment="1">
      <alignment horizontal="center" vertical="top" shrinkToFit="1"/>
    </xf>
  </cellXfs>
  <cellStyles count="4">
    <cellStyle name="Comma 2" xfId="3" xr:uid="{0D44C61C-1A23-46C3-A8CD-743A3D0CED35}"/>
    <cellStyle name="Normal 2" xfId="2" xr:uid="{BAA2C2CC-CF58-42A0-9376-E706B3AEFB81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F3EA-6D4E-45F9-ACF6-75E54E4C76A6}">
  <dimension ref="A1:S141"/>
  <sheetViews>
    <sheetView tabSelected="1" topLeftCell="D1" zoomScale="70" zoomScaleNormal="70" zoomScaleSheetLayoutView="90" workbookViewId="0">
      <selection activeCell="S6" sqref="S6"/>
    </sheetView>
  </sheetViews>
  <sheetFormatPr defaultColWidth="9.125" defaultRowHeight="21" x14ac:dyDescent="0.6"/>
  <cols>
    <col min="1" max="1" width="9.125" style="7"/>
    <col min="2" max="2" width="49.875" style="7" customWidth="1"/>
    <col min="3" max="5" width="24" style="101" customWidth="1"/>
    <col min="6" max="6" width="65.625" style="7" customWidth="1"/>
    <col min="7" max="7" width="35.375" style="101" hidden="1" customWidth="1"/>
    <col min="8" max="8" width="15.25" style="7" hidden="1" customWidth="1"/>
    <col min="9" max="9" width="50.75" style="101" customWidth="1"/>
    <col min="10" max="10" width="35.375" style="101" hidden="1" customWidth="1"/>
    <col min="11" max="11" width="15.25" style="7" hidden="1" customWidth="1"/>
    <col min="12" max="12" width="34.75" style="101" customWidth="1"/>
    <col min="13" max="13" width="58.875" style="47" customWidth="1"/>
    <col min="14" max="14" width="43.5" style="7" hidden="1" customWidth="1"/>
    <col min="15" max="16384" width="9.125" style="7"/>
  </cols>
  <sheetData>
    <row r="1" spans="1:19" x14ac:dyDescent="0.6">
      <c r="A1" s="1"/>
      <c r="B1" s="2"/>
      <c r="C1" s="3"/>
      <c r="D1" s="3"/>
      <c r="E1" s="1"/>
      <c r="F1" s="4"/>
      <c r="G1" s="1"/>
      <c r="H1" s="5"/>
      <c r="I1" s="3"/>
      <c r="J1" s="1"/>
      <c r="K1" s="3"/>
      <c r="L1" s="1"/>
      <c r="M1" s="6" t="s">
        <v>0</v>
      </c>
      <c r="N1" s="6" t="s">
        <v>0</v>
      </c>
    </row>
    <row r="2" spans="1:19" x14ac:dyDescent="0.6">
      <c r="A2" s="178" t="s">
        <v>1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</row>
    <row r="3" spans="1:19" x14ac:dyDescent="0.6">
      <c r="A3" s="178" t="s">
        <v>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</row>
    <row r="4" spans="1:19" x14ac:dyDescent="0.6">
      <c r="A4" s="179" t="s">
        <v>3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</row>
    <row r="5" spans="1:19" x14ac:dyDescent="0.6">
      <c r="A5" s="180" t="s">
        <v>4</v>
      </c>
      <c r="B5" s="180" t="s">
        <v>5</v>
      </c>
      <c r="C5" s="9" t="s">
        <v>6</v>
      </c>
      <c r="D5" s="184" t="s">
        <v>7</v>
      </c>
      <c r="E5" s="180" t="s">
        <v>8</v>
      </c>
      <c r="F5" s="8" t="s">
        <v>9</v>
      </c>
      <c r="G5" s="180" t="s">
        <v>9</v>
      </c>
      <c r="H5" s="184" t="s">
        <v>10</v>
      </c>
      <c r="I5" s="10" t="s">
        <v>11</v>
      </c>
      <c r="J5" s="180" t="s">
        <v>12</v>
      </c>
      <c r="K5" s="9" t="s">
        <v>13</v>
      </c>
      <c r="L5" s="8" t="s">
        <v>14</v>
      </c>
      <c r="M5" s="11" t="s">
        <v>15</v>
      </c>
      <c r="N5" s="11" t="s">
        <v>15</v>
      </c>
    </row>
    <row r="6" spans="1:19" x14ac:dyDescent="0.6">
      <c r="A6" s="181"/>
      <c r="B6" s="183"/>
      <c r="C6" s="13" t="s">
        <v>16</v>
      </c>
      <c r="D6" s="185"/>
      <c r="E6" s="181"/>
      <c r="F6" s="12" t="s">
        <v>17</v>
      </c>
      <c r="G6" s="181"/>
      <c r="H6" s="186"/>
      <c r="I6" s="14" t="s">
        <v>18</v>
      </c>
      <c r="J6" s="181"/>
      <c r="K6" s="13" t="s">
        <v>19</v>
      </c>
      <c r="L6" s="12" t="s">
        <v>20</v>
      </c>
      <c r="M6" s="15" t="s">
        <v>21</v>
      </c>
      <c r="N6" s="15" t="s">
        <v>21</v>
      </c>
    </row>
    <row r="7" spans="1:19" x14ac:dyDescent="0.6">
      <c r="A7" s="182"/>
      <c r="B7" s="182"/>
      <c r="C7" s="17" t="s">
        <v>22</v>
      </c>
      <c r="D7" s="17" t="s">
        <v>22</v>
      </c>
      <c r="E7" s="182"/>
      <c r="F7" s="18"/>
      <c r="G7" s="182"/>
      <c r="H7" s="187"/>
      <c r="I7" s="19"/>
      <c r="J7" s="182"/>
      <c r="K7" s="17"/>
      <c r="L7" s="16"/>
      <c r="M7" s="20" t="s">
        <v>23</v>
      </c>
      <c r="N7" s="20" t="s">
        <v>23</v>
      </c>
    </row>
    <row r="8" spans="1:19" x14ac:dyDescent="0.6">
      <c r="A8" s="21">
        <v>1</v>
      </c>
      <c r="B8" s="22" t="s">
        <v>24</v>
      </c>
      <c r="C8" s="23">
        <v>6000</v>
      </c>
      <c r="D8" s="23">
        <f>+C8</f>
        <v>6000</v>
      </c>
      <c r="E8" s="21" t="s">
        <v>25</v>
      </c>
      <c r="F8" s="24" t="str">
        <f>G8&amp;","&amp;H8&amp;" บาท"</f>
        <v>บริษัท ธีร์ บิสิเนส ซัพพลาย จำกัด,6000 บาท</v>
      </c>
      <c r="G8" s="21" t="s">
        <v>26</v>
      </c>
      <c r="H8" s="25">
        <v>6000</v>
      </c>
      <c r="I8" s="23" t="str">
        <f>+J8&amp;","&amp;K8&amp;" บาท"</f>
        <v>บริษัท ธีร์ บิสิเนส ซัพพลาย จำกัด,6000 บาท</v>
      </c>
      <c r="J8" s="21" t="s">
        <v>26</v>
      </c>
      <c r="K8" s="25">
        <v>6000</v>
      </c>
      <c r="L8" s="21" t="s">
        <v>27</v>
      </c>
      <c r="M8" s="173" t="s">
        <v>28</v>
      </c>
      <c r="N8" s="26" t="s">
        <v>29</v>
      </c>
    </row>
    <row r="9" spans="1:19" x14ac:dyDescent="0.6">
      <c r="A9" s="24"/>
      <c r="B9" s="27" t="s">
        <v>30</v>
      </c>
      <c r="C9" s="28"/>
      <c r="D9" s="28"/>
      <c r="E9" s="24"/>
      <c r="F9" s="24"/>
      <c r="G9" s="29"/>
      <c r="H9" s="30"/>
      <c r="I9" s="28"/>
      <c r="J9" s="29"/>
      <c r="K9" s="30"/>
      <c r="L9" s="24"/>
      <c r="M9" s="173"/>
      <c r="N9" s="31" t="s">
        <v>31</v>
      </c>
    </row>
    <row r="10" spans="1:19" s="39" customFormat="1" x14ac:dyDescent="0.6">
      <c r="A10" s="32"/>
      <c r="B10" s="33"/>
      <c r="C10" s="34"/>
      <c r="D10" s="34"/>
      <c r="E10" s="32"/>
      <c r="F10" s="32"/>
      <c r="G10" s="35"/>
      <c r="H10" s="36"/>
      <c r="I10" s="34"/>
      <c r="J10" s="35"/>
      <c r="K10" s="36"/>
      <c r="L10" s="32"/>
      <c r="M10" s="174"/>
      <c r="N10" s="37"/>
      <c r="O10" s="38"/>
      <c r="P10" s="7"/>
      <c r="Q10" s="7"/>
      <c r="R10" s="7"/>
      <c r="S10" s="7"/>
    </row>
    <row r="11" spans="1:19" x14ac:dyDescent="0.6">
      <c r="A11" s="24">
        <v>2</v>
      </c>
      <c r="B11" s="27" t="s">
        <v>32</v>
      </c>
      <c r="C11" s="28">
        <v>60000</v>
      </c>
      <c r="D11" s="28">
        <f t="shared" ref="D11:D62" si="0">+C11</f>
        <v>60000</v>
      </c>
      <c r="E11" s="24" t="s">
        <v>25</v>
      </c>
      <c r="F11" s="24" t="str">
        <f>G11&amp;","&amp;H11&amp;" บาท"</f>
        <v>บริษัท ธีร์ บิสิเนส ซัพพลาย จำกัด,60000 บาท</v>
      </c>
      <c r="G11" s="24" t="s">
        <v>26</v>
      </c>
      <c r="H11" s="30">
        <v>60000</v>
      </c>
      <c r="I11" s="28" t="str">
        <f t="shared" ref="I11:I62" si="1">+J11&amp;","&amp;K11&amp;" บาท"</f>
        <v>บริษัท ธีร์ บิสิเนส ซัพพลาย จำกัด,60000 บาท</v>
      </c>
      <c r="J11" s="24" t="s">
        <v>26</v>
      </c>
      <c r="K11" s="30">
        <v>60000</v>
      </c>
      <c r="L11" s="24" t="s">
        <v>27</v>
      </c>
      <c r="M11" s="40" t="str">
        <f>N11</f>
        <v>ใบสั่งจ้าง 3/2569</v>
      </c>
      <c r="N11" s="41" t="s">
        <v>33</v>
      </c>
      <c r="O11" s="38"/>
    </row>
    <row r="12" spans="1:19" x14ac:dyDescent="0.6">
      <c r="A12" s="24"/>
      <c r="B12" s="27" t="s">
        <v>34</v>
      </c>
      <c r="C12" s="28"/>
      <c r="D12" s="28"/>
      <c r="E12" s="24"/>
      <c r="F12" s="24"/>
      <c r="G12" s="29"/>
      <c r="H12" s="30"/>
      <c r="I12" s="28"/>
      <c r="J12" s="29"/>
      <c r="K12" s="30"/>
      <c r="L12" s="24"/>
      <c r="M12" s="31" t="str">
        <f>+N12</f>
        <v>ลว. 10 ตค 68</v>
      </c>
      <c r="N12" s="41" t="s">
        <v>35</v>
      </c>
      <c r="O12" s="38"/>
    </row>
    <row r="13" spans="1:19" s="39" customFormat="1" ht="8.25" customHeight="1" x14ac:dyDescent="0.6">
      <c r="A13" s="32"/>
      <c r="B13" s="33"/>
      <c r="C13" s="34"/>
      <c r="D13" s="34"/>
      <c r="E13" s="32"/>
      <c r="F13" s="32"/>
      <c r="G13" s="35"/>
      <c r="H13" s="36"/>
      <c r="I13" s="28"/>
      <c r="J13" s="35"/>
      <c r="K13" s="36"/>
      <c r="L13" s="32"/>
      <c r="M13" s="42"/>
      <c r="N13" s="37"/>
      <c r="O13" s="38"/>
      <c r="P13" s="7"/>
      <c r="Q13" s="7"/>
      <c r="R13" s="7"/>
      <c r="S13" s="7"/>
    </row>
    <row r="14" spans="1:19" ht="23.25" customHeight="1" x14ac:dyDescent="0.6">
      <c r="A14" s="24">
        <v>3</v>
      </c>
      <c r="B14" s="43" t="s">
        <v>36</v>
      </c>
      <c r="C14" s="28">
        <v>2638.62</v>
      </c>
      <c r="D14" s="44">
        <f t="shared" si="0"/>
        <v>2638.62</v>
      </c>
      <c r="E14" s="24" t="s">
        <v>25</v>
      </c>
      <c r="F14" s="24" t="str">
        <f t="shared" ref="F14:F62" si="2">G14&amp;","&amp;H14&amp;" บาท"</f>
        <v>บริษัท วรจักร์ยนต์ จำกัด,2638.62 บาท</v>
      </c>
      <c r="G14" s="24" t="s">
        <v>37</v>
      </c>
      <c r="H14" s="30">
        <v>2638.62</v>
      </c>
      <c r="I14" s="23" t="str">
        <f t="shared" si="1"/>
        <v>บริษัท วรจักร์ยนต์ จำกัด,2638.62 บาท</v>
      </c>
      <c r="J14" s="24" t="s">
        <v>37</v>
      </c>
      <c r="K14" s="30">
        <v>2638.62</v>
      </c>
      <c r="L14" s="24" t="s">
        <v>27</v>
      </c>
      <c r="M14" s="173" t="s">
        <v>28</v>
      </c>
      <c r="N14" s="41" t="s">
        <v>38</v>
      </c>
      <c r="O14" s="38"/>
    </row>
    <row r="15" spans="1:19" ht="23.25" customHeight="1" x14ac:dyDescent="0.6">
      <c r="A15" s="24"/>
      <c r="B15" s="45" t="s">
        <v>39</v>
      </c>
      <c r="C15" s="28"/>
      <c r="D15" s="28"/>
      <c r="E15" s="24"/>
      <c r="F15" s="24"/>
      <c r="G15" s="29"/>
      <c r="H15" s="30"/>
      <c r="I15" s="28"/>
      <c r="J15" s="29"/>
      <c r="K15" s="30"/>
      <c r="L15" s="24"/>
      <c r="M15" s="173"/>
      <c r="N15" s="46" t="s">
        <v>40</v>
      </c>
      <c r="O15" s="38"/>
    </row>
    <row r="16" spans="1:19" s="39" customFormat="1" ht="23.25" customHeight="1" x14ac:dyDescent="0.6">
      <c r="A16" s="32"/>
      <c r="B16" s="33"/>
      <c r="C16" s="34"/>
      <c r="D16" s="34"/>
      <c r="E16" s="32"/>
      <c r="F16" s="32"/>
      <c r="G16" s="35"/>
      <c r="H16" s="36"/>
      <c r="I16" s="34"/>
      <c r="J16" s="35"/>
      <c r="K16" s="36"/>
      <c r="L16" s="32"/>
      <c r="M16" s="174"/>
      <c r="N16" s="37"/>
      <c r="O16" s="38"/>
      <c r="P16" s="7"/>
      <c r="Q16" s="7"/>
      <c r="R16" s="7"/>
      <c r="S16" s="7"/>
    </row>
    <row r="17" spans="1:19" x14ac:dyDescent="0.6">
      <c r="A17" s="24">
        <v>4</v>
      </c>
      <c r="B17" s="27" t="s">
        <v>41</v>
      </c>
      <c r="C17" s="28">
        <v>2640</v>
      </c>
      <c r="D17" s="28">
        <f t="shared" si="0"/>
        <v>2640</v>
      </c>
      <c r="E17" s="24" t="s">
        <v>25</v>
      </c>
      <c r="F17" s="24" t="str">
        <f t="shared" si="2"/>
        <v>นายเพิ่มศักดิ์ สมรอบรู้,1890 บาท</v>
      </c>
      <c r="G17" s="24" t="s">
        <v>42</v>
      </c>
      <c r="H17" s="30">
        <v>1890</v>
      </c>
      <c r="I17" s="28" t="s">
        <v>43</v>
      </c>
      <c r="J17" s="24" t="s">
        <v>37</v>
      </c>
      <c r="K17" s="30">
        <v>1890</v>
      </c>
      <c r="L17" s="24" t="s">
        <v>27</v>
      </c>
      <c r="M17" s="173" t="s">
        <v>28</v>
      </c>
      <c r="N17" s="41" t="s">
        <v>44</v>
      </c>
      <c r="O17" s="38"/>
    </row>
    <row r="18" spans="1:19" x14ac:dyDescent="0.6">
      <c r="A18" s="24"/>
      <c r="B18" s="45"/>
      <c r="C18" s="28"/>
      <c r="D18" s="28"/>
      <c r="E18" s="24"/>
      <c r="F18" s="24"/>
      <c r="G18" s="29"/>
      <c r="H18" s="30"/>
      <c r="I18" s="28"/>
      <c r="J18" s="29"/>
      <c r="K18" s="30"/>
      <c r="L18" s="24"/>
      <c r="M18" s="173"/>
      <c r="N18" s="46" t="s">
        <v>45</v>
      </c>
      <c r="O18" s="38"/>
    </row>
    <row r="19" spans="1:19" s="39" customFormat="1" x14ac:dyDescent="0.6">
      <c r="A19" s="32"/>
      <c r="B19" s="33"/>
      <c r="C19" s="34"/>
      <c r="D19" s="34"/>
      <c r="E19" s="32"/>
      <c r="F19" s="32"/>
      <c r="G19" s="35"/>
      <c r="H19" s="36"/>
      <c r="I19" s="28"/>
      <c r="J19" s="35"/>
      <c r="K19" s="36"/>
      <c r="L19" s="32"/>
      <c r="M19" s="174"/>
      <c r="N19" s="37"/>
      <c r="O19" s="38"/>
      <c r="P19" s="7"/>
      <c r="Q19" s="7"/>
      <c r="R19" s="7"/>
      <c r="S19" s="7"/>
    </row>
    <row r="20" spans="1:19" x14ac:dyDescent="0.6">
      <c r="A20" s="24">
        <v>5</v>
      </c>
      <c r="B20" s="27" t="s">
        <v>46</v>
      </c>
      <c r="C20" s="28">
        <v>5000</v>
      </c>
      <c r="D20" s="28">
        <f t="shared" si="0"/>
        <v>5000</v>
      </c>
      <c r="E20" s="24" t="s">
        <v>25</v>
      </c>
      <c r="F20" s="24" t="str">
        <f t="shared" si="2"/>
        <v>นายเพิ่มศักดิ์ สมรอบรู้,2680 บาท</v>
      </c>
      <c r="G20" s="24" t="s">
        <v>42</v>
      </c>
      <c r="H20" s="30">
        <v>2680</v>
      </c>
      <c r="I20" s="23" t="s">
        <v>47</v>
      </c>
      <c r="J20" s="24" t="s">
        <v>37</v>
      </c>
      <c r="K20" s="30">
        <v>2680</v>
      </c>
      <c r="L20" s="24" t="s">
        <v>27</v>
      </c>
      <c r="M20" s="173" t="s">
        <v>28</v>
      </c>
      <c r="N20" s="41" t="s">
        <v>48</v>
      </c>
      <c r="O20" s="38"/>
    </row>
    <row r="21" spans="1:19" x14ac:dyDescent="0.6">
      <c r="A21" s="24"/>
      <c r="B21" s="45"/>
      <c r="C21" s="28"/>
      <c r="D21" s="28"/>
      <c r="E21" s="24"/>
      <c r="F21" s="24"/>
      <c r="G21" s="29"/>
      <c r="H21" s="30"/>
      <c r="I21" s="28"/>
      <c r="J21" s="29"/>
      <c r="K21" s="30"/>
      <c r="L21" s="24"/>
      <c r="M21" s="173"/>
      <c r="N21" s="46" t="s">
        <v>49</v>
      </c>
      <c r="O21" s="38"/>
    </row>
    <row r="22" spans="1:19" s="39" customFormat="1" x14ac:dyDescent="0.6">
      <c r="A22" s="32"/>
      <c r="B22" s="33"/>
      <c r="C22" s="34"/>
      <c r="D22" s="34"/>
      <c r="E22" s="32"/>
      <c r="F22" s="32"/>
      <c r="G22" s="35"/>
      <c r="H22" s="36"/>
      <c r="I22" s="34"/>
      <c r="J22" s="35"/>
      <c r="K22" s="36"/>
      <c r="L22" s="32"/>
      <c r="M22" s="174"/>
      <c r="N22" s="37"/>
      <c r="O22" s="38"/>
      <c r="P22" s="7"/>
      <c r="Q22" s="7"/>
      <c r="R22" s="7"/>
      <c r="S22" s="7"/>
    </row>
    <row r="23" spans="1:19" x14ac:dyDescent="0.6">
      <c r="A23" s="24">
        <v>6</v>
      </c>
      <c r="B23" s="27" t="s">
        <v>50</v>
      </c>
      <c r="C23" s="28">
        <v>72750</v>
      </c>
      <c r="D23" s="28">
        <f t="shared" si="0"/>
        <v>72750</v>
      </c>
      <c r="E23" s="24" t="s">
        <v>25</v>
      </c>
      <c r="F23" s="24" t="str">
        <f t="shared" si="2"/>
        <v>บริษัท บิซโพเทนเชียล จำกัด,72750 บาท</v>
      </c>
      <c r="G23" s="24" t="s">
        <v>51</v>
      </c>
      <c r="H23" s="30">
        <v>72750</v>
      </c>
      <c r="I23" s="28" t="str">
        <f t="shared" si="1"/>
        <v>บริษัท บิซโพเทนเชียล จำกัด,72750 บาท</v>
      </c>
      <c r="J23" s="24" t="s">
        <v>51</v>
      </c>
      <c r="K23" s="30">
        <v>72750</v>
      </c>
      <c r="L23" s="24" t="s">
        <v>27</v>
      </c>
      <c r="M23" s="31" t="str">
        <f>+N23</f>
        <v>ใบสั่งจ้าง 14/2569</v>
      </c>
      <c r="N23" s="41" t="s">
        <v>52</v>
      </c>
      <c r="O23" s="38"/>
    </row>
    <row r="24" spans="1:19" x14ac:dyDescent="0.6">
      <c r="A24" s="24"/>
      <c r="B24" s="45" t="s">
        <v>53</v>
      </c>
      <c r="C24" s="28"/>
      <c r="D24" s="28"/>
      <c r="E24" s="24"/>
      <c r="F24" s="24"/>
      <c r="G24" s="29"/>
      <c r="H24" s="30"/>
      <c r="I24" s="28"/>
      <c r="J24" s="29"/>
      <c r="K24" s="30"/>
      <c r="L24" s="24"/>
      <c r="M24" s="47" t="str">
        <f>"ลว. "&amp;N24</f>
        <v>ลว. 31 ตค 68</v>
      </c>
      <c r="N24" s="41" t="s">
        <v>54</v>
      </c>
      <c r="O24" s="38"/>
    </row>
    <row r="25" spans="1:19" s="39" customFormat="1" x14ac:dyDescent="0.6">
      <c r="A25" s="32"/>
      <c r="B25" s="33"/>
      <c r="C25" s="34"/>
      <c r="D25" s="34"/>
      <c r="E25" s="32"/>
      <c r="F25" s="32"/>
      <c r="G25" s="35"/>
      <c r="H25" s="36"/>
      <c r="I25" s="28"/>
      <c r="J25" s="35"/>
      <c r="K25" s="36"/>
      <c r="L25" s="32"/>
      <c r="M25" s="42"/>
      <c r="N25" s="37"/>
      <c r="O25" s="38"/>
      <c r="P25" s="7"/>
      <c r="Q25" s="7"/>
      <c r="R25" s="7"/>
      <c r="S25" s="7"/>
    </row>
    <row r="26" spans="1:19" x14ac:dyDescent="0.6">
      <c r="A26" s="24">
        <v>7</v>
      </c>
      <c r="B26" s="27" t="s">
        <v>55</v>
      </c>
      <c r="C26" s="28">
        <v>253000</v>
      </c>
      <c r="D26" s="28">
        <f t="shared" si="0"/>
        <v>253000</v>
      </c>
      <c r="E26" s="24" t="s">
        <v>25</v>
      </c>
      <c r="F26" s="24" t="str">
        <f t="shared" si="2"/>
        <v>บริษัท ดิจิตัลแมน จำกัด,253000 บาท</v>
      </c>
      <c r="G26" s="24" t="s">
        <v>56</v>
      </c>
      <c r="H26" s="30">
        <v>253000</v>
      </c>
      <c r="I26" s="23" t="str">
        <f t="shared" si="1"/>
        <v>บริษัท ดิจิตัลแมน จำกัด,253000 บาท</v>
      </c>
      <c r="J26" s="24" t="s">
        <v>56</v>
      </c>
      <c r="K26" s="30">
        <v>253000</v>
      </c>
      <c r="L26" s="24" t="s">
        <v>27</v>
      </c>
      <c r="M26" s="31" t="str">
        <f>+N26</f>
        <v>ใบสั่งจ้าง 9/2569</v>
      </c>
      <c r="N26" s="41" t="s">
        <v>57</v>
      </c>
      <c r="O26" s="38"/>
    </row>
    <row r="27" spans="1:19" x14ac:dyDescent="0.6">
      <c r="A27" s="24"/>
      <c r="B27" s="27" t="s">
        <v>58</v>
      </c>
      <c r="C27" s="13"/>
      <c r="D27" s="28"/>
      <c r="E27" s="24"/>
      <c r="F27" s="24"/>
      <c r="G27" s="29"/>
      <c r="H27" s="30"/>
      <c r="I27" s="28"/>
      <c r="J27" s="29"/>
      <c r="K27" s="30"/>
      <c r="L27" s="48"/>
      <c r="M27" s="47" t="str">
        <f>"ลว. "&amp;N27</f>
        <v>ลว. 29 ตค 68</v>
      </c>
      <c r="N27" s="41" t="s">
        <v>59</v>
      </c>
      <c r="O27" s="38"/>
    </row>
    <row r="28" spans="1:19" s="39" customFormat="1" x14ac:dyDescent="0.6">
      <c r="A28" s="32"/>
      <c r="B28" s="33"/>
      <c r="C28" s="34"/>
      <c r="D28" s="34"/>
      <c r="E28" s="32"/>
      <c r="F28" s="32"/>
      <c r="G28" s="35"/>
      <c r="H28" s="36"/>
      <c r="I28" s="34"/>
      <c r="J28" s="35"/>
      <c r="K28" s="36"/>
      <c r="L28" s="32"/>
      <c r="M28" s="42"/>
      <c r="N28" s="37"/>
      <c r="O28" s="38"/>
      <c r="P28" s="7"/>
      <c r="Q28" s="7"/>
      <c r="R28" s="7"/>
      <c r="S28" s="7"/>
    </row>
    <row r="29" spans="1:19" ht="42" x14ac:dyDescent="0.6">
      <c r="A29" s="24">
        <v>8</v>
      </c>
      <c r="B29" s="49" t="s">
        <v>60</v>
      </c>
      <c r="C29" s="28">
        <v>500000</v>
      </c>
      <c r="D29" s="28">
        <f t="shared" si="0"/>
        <v>500000</v>
      </c>
      <c r="E29" s="24" t="s">
        <v>25</v>
      </c>
      <c r="F29" s="24" t="str">
        <f t="shared" si="2"/>
        <v>บริษัท แอดวานซ์ ดิจิตอล ซินเนอร์ยี จำกัด,500000 บาท</v>
      </c>
      <c r="G29" s="24" t="s">
        <v>61</v>
      </c>
      <c r="H29" s="30">
        <v>500000</v>
      </c>
      <c r="I29" s="23" t="str">
        <f t="shared" si="1"/>
        <v>บริษัท แอดวานซ์ ดิจิตอล ซินเนอร์ยี จำกัด,500000 บาท</v>
      </c>
      <c r="J29" s="24" t="s">
        <v>61</v>
      </c>
      <c r="K29" s="30">
        <v>500000</v>
      </c>
      <c r="L29" s="24" t="s">
        <v>27</v>
      </c>
      <c r="M29" s="31" t="str">
        <f>+N29</f>
        <v>ใบสั่งเช่า 3/2569</v>
      </c>
      <c r="N29" s="41" t="s">
        <v>62</v>
      </c>
      <c r="O29" s="38"/>
    </row>
    <row r="30" spans="1:19" x14ac:dyDescent="0.6">
      <c r="A30" s="24"/>
      <c r="B30" s="45"/>
      <c r="C30" s="28"/>
      <c r="D30" s="28"/>
      <c r="E30" s="24"/>
      <c r="F30" s="24"/>
      <c r="G30" s="29"/>
      <c r="H30" s="30"/>
      <c r="I30" s="28"/>
      <c r="J30" s="29"/>
      <c r="K30" s="30"/>
      <c r="L30" s="48"/>
      <c r="M30" s="47" t="str">
        <f>"ลว. "&amp;N30</f>
        <v>ลว. 30 ตค 68</v>
      </c>
      <c r="N30" s="41" t="s">
        <v>63</v>
      </c>
      <c r="O30" s="38"/>
    </row>
    <row r="31" spans="1:19" s="39" customFormat="1" x14ac:dyDescent="0.6">
      <c r="A31" s="32"/>
      <c r="B31" s="33"/>
      <c r="C31" s="34"/>
      <c r="D31" s="34"/>
      <c r="E31" s="32"/>
      <c r="F31" s="32"/>
      <c r="G31" s="35"/>
      <c r="H31" s="36"/>
      <c r="I31" s="34"/>
      <c r="J31" s="35"/>
      <c r="K31" s="36"/>
      <c r="L31" s="32"/>
      <c r="M31" s="42"/>
      <c r="N31" s="37"/>
      <c r="O31" s="38"/>
      <c r="P31" s="7"/>
      <c r="Q31" s="7"/>
      <c r="R31" s="7"/>
      <c r="S31" s="7"/>
    </row>
    <row r="32" spans="1:19" x14ac:dyDescent="0.6">
      <c r="A32" s="24">
        <v>9</v>
      </c>
      <c r="B32" s="27" t="s">
        <v>64</v>
      </c>
      <c r="C32" s="28">
        <v>490500</v>
      </c>
      <c r="D32" s="28">
        <f t="shared" si="0"/>
        <v>490500</v>
      </c>
      <c r="E32" s="24" t="s">
        <v>25</v>
      </c>
      <c r="F32" s="24" t="str">
        <f t="shared" si="2"/>
        <v>บริษัท เอ็นพี เค เว็บ จำกัด,490500 บาท</v>
      </c>
      <c r="G32" s="24" t="s">
        <v>65</v>
      </c>
      <c r="H32" s="30">
        <v>490500</v>
      </c>
      <c r="I32" s="23" t="str">
        <f t="shared" si="1"/>
        <v>บริษัท เอ็นพี เค เว็บ จำกัด,490500 บาท</v>
      </c>
      <c r="J32" s="24" t="s">
        <v>65</v>
      </c>
      <c r="K32" s="30">
        <v>490500</v>
      </c>
      <c r="L32" s="24" t="s">
        <v>27</v>
      </c>
      <c r="M32" s="31" t="str">
        <f>+N32</f>
        <v>ใบสั่งจ้าง 13/2569</v>
      </c>
      <c r="N32" s="41" t="s">
        <v>66</v>
      </c>
      <c r="O32" s="38"/>
    </row>
    <row r="33" spans="1:19" x14ac:dyDescent="0.6">
      <c r="A33" s="24"/>
      <c r="B33" s="45" t="s">
        <v>67</v>
      </c>
      <c r="C33" s="28"/>
      <c r="D33" s="28"/>
      <c r="E33" s="24"/>
      <c r="F33" s="24"/>
      <c r="G33" s="29"/>
      <c r="H33" s="30"/>
      <c r="I33" s="28"/>
      <c r="J33" s="29"/>
      <c r="K33" s="30"/>
      <c r="L33" s="24"/>
      <c r="M33" s="47" t="str">
        <f>"ลว. "&amp;N33</f>
        <v>ลว. 31 ตค 68</v>
      </c>
      <c r="N33" s="41" t="s">
        <v>54</v>
      </c>
      <c r="O33" s="38"/>
    </row>
    <row r="34" spans="1:19" s="39" customFormat="1" ht="31.5" customHeight="1" x14ac:dyDescent="0.6">
      <c r="A34" s="24"/>
      <c r="B34" s="33" t="s">
        <v>68</v>
      </c>
      <c r="C34" s="34"/>
      <c r="D34" s="34"/>
      <c r="E34" s="32"/>
      <c r="F34" s="32"/>
      <c r="G34" s="35"/>
      <c r="H34" s="36"/>
      <c r="I34" s="34"/>
      <c r="J34" s="35"/>
      <c r="K34" s="36"/>
      <c r="L34" s="32"/>
      <c r="M34" s="42"/>
      <c r="N34" s="37"/>
      <c r="O34" s="38"/>
      <c r="P34" s="7"/>
      <c r="Q34" s="7"/>
      <c r="R34" s="7"/>
      <c r="S34" s="7"/>
    </row>
    <row r="35" spans="1:19" x14ac:dyDescent="0.6">
      <c r="A35" s="21">
        <v>10</v>
      </c>
      <c r="B35" s="50" t="s">
        <v>69</v>
      </c>
      <c r="C35" s="51">
        <v>216000</v>
      </c>
      <c r="D35" s="28">
        <f t="shared" si="0"/>
        <v>216000</v>
      </c>
      <c r="E35" s="24" t="s">
        <v>25</v>
      </c>
      <c r="F35" s="24" t="str">
        <f t="shared" si="2"/>
        <v>นางสาววิริยา สุริยธนาวงศ์,216000 บาท</v>
      </c>
      <c r="G35" s="24" t="s">
        <v>70</v>
      </c>
      <c r="H35" s="52">
        <v>216000</v>
      </c>
      <c r="I35" s="23" t="str">
        <f t="shared" si="1"/>
        <v>นางสาววิริยา สุริยธนาวงศ์,216000 บาท</v>
      </c>
      <c r="J35" s="24" t="s">
        <v>70</v>
      </c>
      <c r="K35" s="52">
        <v>216000</v>
      </c>
      <c r="L35" s="24" t="s">
        <v>27</v>
      </c>
      <c r="M35" s="31" t="str">
        <f>+N35</f>
        <v>ส.6/2569</v>
      </c>
      <c r="N35" s="41" t="s">
        <v>71</v>
      </c>
      <c r="O35" s="38"/>
    </row>
    <row r="36" spans="1:19" x14ac:dyDescent="0.6">
      <c r="A36" s="24"/>
      <c r="B36" s="53"/>
      <c r="C36" s="48" t="s">
        <v>72</v>
      </c>
      <c r="D36" s="28" t="str">
        <f t="shared" si="0"/>
        <v>18000/เดือน</v>
      </c>
      <c r="E36" s="24"/>
      <c r="F36" s="24" t="str">
        <f t="shared" si="2"/>
        <v>,18000/เดือน บาท</v>
      </c>
      <c r="G36" s="29"/>
      <c r="H36" s="53" t="s">
        <v>72</v>
      </c>
      <c r="I36" s="28" t="str">
        <f>+J36&amp;","&amp;K36&amp;" บาท"</f>
        <v>,18000/เดือน บาท</v>
      </c>
      <c r="J36" s="29"/>
      <c r="K36" s="53" t="s">
        <v>72</v>
      </c>
      <c r="L36" s="48"/>
      <c r="M36" s="47" t="str">
        <f>"ลว. "&amp;N36</f>
        <v>ลว. 22 ตค 68</v>
      </c>
      <c r="N36" s="41" t="s">
        <v>73</v>
      </c>
      <c r="O36" s="38"/>
    </row>
    <row r="37" spans="1:19" s="39" customFormat="1" x14ac:dyDescent="0.6">
      <c r="A37" s="32"/>
      <c r="B37" s="54"/>
      <c r="C37" s="55"/>
      <c r="D37" s="34"/>
      <c r="E37" s="32"/>
      <c r="F37" s="32"/>
      <c r="G37" s="35"/>
      <c r="H37" s="36"/>
      <c r="I37" s="34"/>
      <c r="J37" s="35"/>
      <c r="K37" s="36"/>
      <c r="L37" s="32"/>
      <c r="M37" s="42"/>
      <c r="N37" s="37"/>
      <c r="O37" s="38"/>
      <c r="P37" s="7"/>
      <c r="Q37" s="7"/>
      <c r="R37" s="7"/>
      <c r="S37" s="7"/>
    </row>
    <row r="38" spans="1:19" x14ac:dyDescent="0.6">
      <c r="A38" s="21">
        <v>11</v>
      </c>
      <c r="B38" s="56" t="s">
        <v>69</v>
      </c>
      <c r="C38" s="57">
        <v>216000</v>
      </c>
      <c r="D38" s="23">
        <f t="shared" si="0"/>
        <v>216000</v>
      </c>
      <c r="E38" s="21" t="s">
        <v>25</v>
      </c>
      <c r="F38" s="21" t="str">
        <f t="shared" si="2"/>
        <v>นางสาวพลอยสวย ขอจุลซ้วน,216000 บาท</v>
      </c>
      <c r="G38" s="21" t="s">
        <v>74</v>
      </c>
      <c r="H38" s="58">
        <v>216000</v>
      </c>
      <c r="I38" s="23" t="str">
        <f t="shared" si="1"/>
        <v>นางสาวพลอยสวย ขอจุลซ้วน,216000 บาท</v>
      </c>
      <c r="J38" s="21" t="s">
        <v>74</v>
      </c>
      <c r="K38" s="58">
        <v>216000</v>
      </c>
      <c r="L38" s="21" t="s">
        <v>27</v>
      </c>
      <c r="M38" s="26" t="str">
        <f>+N38</f>
        <v>ส.7/2569</v>
      </c>
      <c r="N38" s="41" t="s">
        <v>75</v>
      </c>
      <c r="O38" s="38"/>
    </row>
    <row r="39" spans="1:19" ht="45" customHeight="1" x14ac:dyDescent="0.6">
      <c r="A39" s="32"/>
      <c r="B39" s="54"/>
      <c r="C39" s="55" t="s">
        <v>72</v>
      </c>
      <c r="D39" s="34" t="str">
        <f t="shared" si="0"/>
        <v>18000/เดือน</v>
      </c>
      <c r="E39" s="32"/>
      <c r="F39" s="32" t="str">
        <f t="shared" si="2"/>
        <v>,18000/เดือน บาท</v>
      </c>
      <c r="G39" s="35"/>
      <c r="H39" s="54" t="s">
        <v>72</v>
      </c>
      <c r="I39" s="34" t="str">
        <f t="shared" si="1"/>
        <v>,18000/เดือน บาท</v>
      </c>
      <c r="J39" s="35"/>
      <c r="K39" s="54" t="s">
        <v>72</v>
      </c>
      <c r="L39" s="55"/>
      <c r="M39" s="42" t="str">
        <f>"ลว. "&amp;N39</f>
        <v>ลว. 22 ตค 68</v>
      </c>
      <c r="N39" s="41" t="s">
        <v>73</v>
      </c>
      <c r="O39" s="38"/>
    </row>
    <row r="40" spans="1:19" x14ac:dyDescent="0.6">
      <c r="A40" s="24">
        <v>12</v>
      </c>
      <c r="B40" s="53" t="s">
        <v>69</v>
      </c>
      <c r="C40" s="51">
        <v>216000</v>
      </c>
      <c r="D40" s="28">
        <f t="shared" si="0"/>
        <v>216000</v>
      </c>
      <c r="E40" s="24" t="s">
        <v>25</v>
      </c>
      <c r="F40" s="24" t="str">
        <f t="shared" si="2"/>
        <v>นางสาวจุฑามาศ สุนทรตุล,216000 บาท</v>
      </c>
      <c r="G40" s="24" t="s">
        <v>76</v>
      </c>
      <c r="H40" s="52">
        <v>216000</v>
      </c>
      <c r="I40" s="28" t="str">
        <f t="shared" si="1"/>
        <v>นางสาวจุฑามาศ สุนทรตุล,216000 บาท</v>
      </c>
      <c r="J40" s="24" t="s">
        <v>76</v>
      </c>
      <c r="K40" s="52">
        <v>216000</v>
      </c>
      <c r="L40" s="24" t="s">
        <v>27</v>
      </c>
      <c r="M40" s="31" t="str">
        <f>+N40</f>
        <v>ส.5/2569</v>
      </c>
      <c r="N40" s="41" t="s">
        <v>77</v>
      </c>
      <c r="O40" s="38"/>
    </row>
    <row r="41" spans="1:19" x14ac:dyDescent="0.6">
      <c r="A41" s="24"/>
      <c r="B41" s="53"/>
      <c r="C41" s="48" t="s">
        <v>72</v>
      </c>
      <c r="D41" s="28" t="str">
        <f t="shared" si="0"/>
        <v>18000/เดือน</v>
      </c>
      <c r="E41" s="24"/>
      <c r="F41" s="24" t="str">
        <f t="shared" si="2"/>
        <v>,18000/เดือน บาท</v>
      </c>
      <c r="G41" s="29"/>
      <c r="H41" s="53" t="s">
        <v>72</v>
      </c>
      <c r="I41" s="28" t="str">
        <f t="shared" si="1"/>
        <v>,18000/เดือน บาท</v>
      </c>
      <c r="J41" s="29"/>
      <c r="K41" s="53" t="s">
        <v>72</v>
      </c>
      <c r="L41" s="48"/>
      <c r="M41" s="47" t="str">
        <f>"ลว. "&amp;N41</f>
        <v>ลว. 22 ตค 68</v>
      </c>
      <c r="N41" s="41" t="s">
        <v>73</v>
      </c>
      <c r="O41" s="38"/>
    </row>
    <row r="42" spans="1:19" s="39" customFormat="1" x14ac:dyDescent="0.6">
      <c r="A42" s="32"/>
      <c r="B42" s="54"/>
      <c r="C42" s="55"/>
      <c r="D42" s="34"/>
      <c r="E42" s="32"/>
      <c r="F42" s="32"/>
      <c r="G42" s="35"/>
      <c r="H42" s="36"/>
      <c r="I42" s="34"/>
      <c r="J42" s="35"/>
      <c r="K42" s="36"/>
      <c r="L42" s="32"/>
      <c r="M42" s="42"/>
      <c r="N42" s="37"/>
      <c r="O42" s="38"/>
      <c r="P42" s="7"/>
      <c r="Q42" s="7"/>
      <c r="R42" s="7"/>
      <c r="S42" s="7"/>
    </row>
    <row r="43" spans="1:19" hidden="1" x14ac:dyDescent="0.6">
      <c r="A43" s="24">
        <v>16</v>
      </c>
      <c r="B43" s="27" t="s">
        <v>78</v>
      </c>
      <c r="C43" s="51">
        <v>216000</v>
      </c>
      <c r="D43" s="28">
        <f t="shared" si="0"/>
        <v>216000</v>
      </c>
      <c r="E43" s="24" t="s">
        <v>25</v>
      </c>
      <c r="F43" s="24" t="str">
        <f t="shared" si="2"/>
        <v>นางสาวพิมพ์ชนก อินทร์น้อย,216000 บาท</v>
      </c>
      <c r="G43" s="24" t="s">
        <v>79</v>
      </c>
      <c r="H43" s="52">
        <v>216000</v>
      </c>
      <c r="I43" s="28" t="str">
        <f t="shared" si="1"/>
        <v>นางสาวพิมพ์ชนก อินทร์น้อย,216000 บาท</v>
      </c>
      <c r="J43" s="24" t="s">
        <v>79</v>
      </c>
      <c r="K43" s="52">
        <v>216000</v>
      </c>
      <c r="L43" s="24" t="s">
        <v>27</v>
      </c>
      <c r="M43" s="31" t="str">
        <f>+N43</f>
        <v>ส.1/2569</v>
      </c>
      <c r="N43" s="41" t="s">
        <v>80</v>
      </c>
      <c r="O43" s="38"/>
    </row>
    <row r="44" spans="1:19" hidden="1" x14ac:dyDescent="0.6">
      <c r="A44" s="24"/>
      <c r="B44" s="45"/>
      <c r="C44" s="48" t="s">
        <v>72</v>
      </c>
      <c r="D44" s="28" t="str">
        <f t="shared" si="0"/>
        <v>18000/เดือน</v>
      </c>
      <c r="E44" s="24"/>
      <c r="F44" s="24" t="str">
        <f t="shared" si="2"/>
        <v>,18000/เดือน บาท</v>
      </c>
      <c r="G44" s="29"/>
      <c r="H44" s="53" t="s">
        <v>72</v>
      </c>
      <c r="I44" s="28" t="str">
        <f t="shared" si="1"/>
        <v>,18000/เดือน บาท</v>
      </c>
      <c r="J44" s="29"/>
      <c r="K44" s="53" t="s">
        <v>72</v>
      </c>
      <c r="L44" s="48"/>
      <c r="M44" s="47" t="str">
        <f>"ลว. "&amp;N44</f>
        <v>ลว. 26 กย 68</v>
      </c>
      <c r="N44" s="41" t="s">
        <v>81</v>
      </c>
      <c r="O44" s="38"/>
    </row>
    <row r="45" spans="1:19" s="39" customFormat="1" hidden="1" x14ac:dyDescent="0.6">
      <c r="A45" s="32"/>
      <c r="B45" s="33"/>
      <c r="C45" s="55"/>
      <c r="D45" s="34"/>
      <c r="E45" s="32"/>
      <c r="F45" s="32"/>
      <c r="G45" s="35"/>
      <c r="H45" s="36"/>
      <c r="I45" s="28"/>
      <c r="J45" s="35"/>
      <c r="K45" s="36"/>
      <c r="L45" s="32"/>
      <c r="M45" s="42"/>
      <c r="N45" s="37"/>
      <c r="O45" s="38"/>
      <c r="P45" s="7"/>
      <c r="Q45" s="7"/>
      <c r="R45" s="7"/>
      <c r="S45" s="7"/>
    </row>
    <row r="46" spans="1:19" hidden="1" x14ac:dyDescent="0.6">
      <c r="A46" s="24">
        <v>17</v>
      </c>
      <c r="B46" s="27" t="s">
        <v>78</v>
      </c>
      <c r="C46" s="51">
        <v>216000</v>
      </c>
      <c r="D46" s="28">
        <f t="shared" si="0"/>
        <v>216000</v>
      </c>
      <c r="E46" s="24" t="s">
        <v>25</v>
      </c>
      <c r="F46" s="24" t="str">
        <f t="shared" si="2"/>
        <v>นายพงศภัค ขำปู่,216000 บาท</v>
      </c>
      <c r="G46" s="24" t="s">
        <v>82</v>
      </c>
      <c r="H46" s="52">
        <v>216000</v>
      </c>
      <c r="I46" s="28" t="str">
        <f t="shared" si="1"/>
        <v>นายพงศภัค ขำปู่,216000 บาท</v>
      </c>
      <c r="J46" s="24" t="s">
        <v>82</v>
      </c>
      <c r="K46" s="52">
        <v>216000</v>
      </c>
      <c r="L46" s="24" t="s">
        <v>27</v>
      </c>
      <c r="M46" s="31" t="str">
        <f>+N46</f>
        <v>ส.2/2569</v>
      </c>
      <c r="N46" s="41" t="s">
        <v>83</v>
      </c>
      <c r="O46" s="38"/>
    </row>
    <row r="47" spans="1:19" hidden="1" x14ac:dyDescent="0.6">
      <c r="A47" s="24"/>
      <c r="B47" s="27"/>
      <c r="C47" s="48" t="s">
        <v>72</v>
      </c>
      <c r="D47" s="28" t="str">
        <f t="shared" si="0"/>
        <v>18000/เดือน</v>
      </c>
      <c r="E47" s="24"/>
      <c r="F47" s="24" t="str">
        <f t="shared" si="2"/>
        <v>,18000/เดือน บาท</v>
      </c>
      <c r="G47" s="29"/>
      <c r="H47" s="53" t="s">
        <v>72</v>
      </c>
      <c r="I47" s="28" t="str">
        <f t="shared" si="1"/>
        <v>,18000/เดือน บาท</v>
      </c>
      <c r="J47" s="29"/>
      <c r="K47" s="53" t="s">
        <v>72</v>
      </c>
      <c r="L47" s="48"/>
      <c r="M47" s="47" t="str">
        <f>"ลว. "&amp;N47</f>
        <v>ลว. 26 กย 68</v>
      </c>
      <c r="N47" s="41" t="s">
        <v>81</v>
      </c>
      <c r="O47" s="38"/>
    </row>
    <row r="48" spans="1:19" s="39" customFormat="1" hidden="1" x14ac:dyDescent="0.6">
      <c r="A48" s="32"/>
      <c r="B48" s="33"/>
      <c r="C48" s="55"/>
      <c r="D48" s="34"/>
      <c r="E48" s="32"/>
      <c r="F48" s="32"/>
      <c r="G48" s="35"/>
      <c r="H48" s="36"/>
      <c r="I48" s="28"/>
      <c r="J48" s="35"/>
      <c r="K48" s="36"/>
      <c r="L48" s="32"/>
      <c r="M48" s="42"/>
      <c r="N48" s="37"/>
      <c r="O48" s="38"/>
      <c r="P48" s="7"/>
      <c r="Q48" s="7"/>
      <c r="R48" s="7"/>
      <c r="S48" s="7"/>
    </row>
    <row r="49" spans="1:19" hidden="1" x14ac:dyDescent="0.6">
      <c r="A49" s="24">
        <v>18</v>
      </c>
      <c r="B49" s="27" t="s">
        <v>84</v>
      </c>
      <c r="C49" s="28">
        <v>298000</v>
      </c>
      <c r="D49" s="28">
        <f t="shared" si="0"/>
        <v>298000</v>
      </c>
      <c r="E49" s="24" t="s">
        <v>25</v>
      </c>
      <c r="F49" s="24" t="str">
        <f t="shared" si="2"/>
        <v>บริษัท เท็คไอทีโซลูชั่น จำกัด,298000 บาท</v>
      </c>
      <c r="G49" s="24" t="s">
        <v>85</v>
      </c>
      <c r="H49" s="30">
        <v>298000</v>
      </c>
      <c r="I49" s="28" t="str">
        <f t="shared" si="1"/>
        <v>บริษัท เท็คไอทีโซลูชั่น จำกัด,298000 บาท</v>
      </c>
      <c r="J49" s="24" t="s">
        <v>85</v>
      </c>
      <c r="K49" s="30">
        <v>298000</v>
      </c>
      <c r="L49" s="24" t="s">
        <v>27</v>
      </c>
      <c r="M49" s="31" t="str">
        <f>+N49</f>
        <v>ใบสั่งจ้าง 2/2569</v>
      </c>
      <c r="N49" s="41" t="s">
        <v>86</v>
      </c>
      <c r="O49" s="38"/>
    </row>
    <row r="50" spans="1:19" hidden="1" x14ac:dyDescent="0.6">
      <c r="A50" s="24"/>
      <c r="B50" s="27"/>
      <c r="C50" s="28"/>
      <c r="D50" s="28"/>
      <c r="E50" s="24"/>
      <c r="F50" s="24"/>
      <c r="G50" s="29"/>
      <c r="H50" s="30"/>
      <c r="I50" s="28"/>
      <c r="J50" s="29"/>
      <c r="K50" s="30"/>
      <c r="L50" s="24"/>
      <c r="M50" s="47" t="str">
        <f>"ลว. "&amp;N50</f>
        <v>ลว. 29 กย 68</v>
      </c>
      <c r="N50" s="41" t="s">
        <v>87</v>
      </c>
      <c r="O50" s="38"/>
    </row>
    <row r="51" spans="1:19" s="39" customFormat="1" hidden="1" x14ac:dyDescent="0.6">
      <c r="A51" s="32"/>
      <c r="B51" s="33"/>
      <c r="C51" s="34"/>
      <c r="D51" s="34"/>
      <c r="E51" s="32"/>
      <c r="F51" s="32"/>
      <c r="G51" s="35"/>
      <c r="H51" s="36"/>
      <c r="I51" s="28"/>
      <c r="J51" s="35"/>
      <c r="K51" s="36"/>
      <c r="L51" s="32"/>
      <c r="M51" s="42"/>
      <c r="N51" s="37"/>
      <c r="O51" s="38"/>
      <c r="P51" s="7"/>
      <c r="Q51" s="7"/>
      <c r="R51" s="7"/>
      <c r="S51" s="7"/>
    </row>
    <row r="52" spans="1:19" hidden="1" x14ac:dyDescent="0.6">
      <c r="A52" s="24">
        <v>19</v>
      </c>
      <c r="B52" s="27" t="s">
        <v>88</v>
      </c>
      <c r="C52" s="28">
        <v>444000</v>
      </c>
      <c r="D52" s="28">
        <f t="shared" si="0"/>
        <v>444000</v>
      </c>
      <c r="E52" s="24" t="s">
        <v>25</v>
      </c>
      <c r="F52" s="24" t="str">
        <f t="shared" si="2"/>
        <v>บริษัท เท็คไอทีโซลูชั่น จำกัด,298000 บาท</v>
      </c>
      <c r="G52" s="24" t="s">
        <v>85</v>
      </c>
      <c r="H52" s="30">
        <v>298000</v>
      </c>
      <c r="I52" s="28" t="str">
        <f t="shared" si="1"/>
        <v>บริษัท เท็คไอทีโซลูชั่น จำกัด,298000 บาท</v>
      </c>
      <c r="J52" s="24" t="s">
        <v>85</v>
      </c>
      <c r="K52" s="30">
        <v>298000</v>
      </c>
      <c r="L52" s="24" t="s">
        <v>27</v>
      </c>
      <c r="M52" s="31" t="str">
        <f>+N52</f>
        <v>ใบสั่งจ้าง 1/2569</v>
      </c>
      <c r="N52" s="41" t="s">
        <v>89</v>
      </c>
      <c r="O52" s="38"/>
    </row>
    <row r="53" spans="1:19" hidden="1" x14ac:dyDescent="0.6">
      <c r="A53" s="24"/>
      <c r="B53" s="27"/>
      <c r="C53" s="28"/>
      <c r="D53" s="28"/>
      <c r="E53" s="24"/>
      <c r="F53" s="24"/>
      <c r="G53" s="29"/>
      <c r="H53" s="30"/>
      <c r="I53" s="28"/>
      <c r="J53" s="29"/>
      <c r="K53" s="30"/>
      <c r="L53" s="24"/>
      <c r="M53" s="47" t="str">
        <f>"ลว. "&amp;N53</f>
        <v>ลว. 29 กย 68</v>
      </c>
      <c r="N53" s="41" t="s">
        <v>87</v>
      </c>
      <c r="O53" s="38"/>
    </row>
    <row r="54" spans="1:19" s="39" customFormat="1" hidden="1" x14ac:dyDescent="0.6">
      <c r="A54" s="32"/>
      <c r="B54" s="33"/>
      <c r="C54" s="34"/>
      <c r="D54" s="34"/>
      <c r="E54" s="32"/>
      <c r="F54" s="32"/>
      <c r="G54" s="35"/>
      <c r="H54" s="36"/>
      <c r="I54" s="28"/>
      <c r="J54" s="35"/>
      <c r="K54" s="36"/>
      <c r="L54" s="32"/>
      <c r="M54" s="42"/>
      <c r="N54" s="37"/>
      <c r="O54" s="38"/>
      <c r="P54" s="7"/>
      <c r="Q54" s="7"/>
      <c r="R54" s="7"/>
      <c r="S54" s="7"/>
    </row>
    <row r="55" spans="1:19" hidden="1" x14ac:dyDescent="0.6">
      <c r="A55" s="24">
        <v>20</v>
      </c>
      <c r="B55" s="45" t="s">
        <v>90</v>
      </c>
      <c r="C55" s="28">
        <v>6741</v>
      </c>
      <c r="D55" s="28">
        <f t="shared" si="0"/>
        <v>6741</v>
      </c>
      <c r="E55" s="24" t="s">
        <v>25</v>
      </c>
      <c r="F55" s="24" t="str">
        <f t="shared" si="2"/>
        <v>บริษัท ธนสรณ์วิศวกรรม จำกัด,6741 บาท</v>
      </c>
      <c r="G55" s="24" t="s">
        <v>91</v>
      </c>
      <c r="H55" s="28">
        <v>6741</v>
      </c>
      <c r="I55" s="28" t="str">
        <f t="shared" si="1"/>
        <v>บริษัท ธนสรณ์วิศวกรรม จำกัด,6741 บาท</v>
      </c>
      <c r="J55" s="24" t="s">
        <v>91</v>
      </c>
      <c r="K55" s="28">
        <v>6741</v>
      </c>
      <c r="L55" s="24" t="s">
        <v>27</v>
      </c>
      <c r="M55" s="173" t="s">
        <v>28</v>
      </c>
      <c r="N55" s="59" t="s">
        <v>92</v>
      </c>
      <c r="O55" s="38"/>
    </row>
    <row r="56" spans="1:19" hidden="1" x14ac:dyDescent="0.6">
      <c r="A56" s="24"/>
      <c r="B56" s="45"/>
      <c r="C56" s="13"/>
      <c r="D56" s="28"/>
      <c r="E56" s="12"/>
      <c r="F56" s="24"/>
      <c r="G56" s="24"/>
      <c r="H56" s="13"/>
      <c r="I56" s="28"/>
      <c r="J56" s="12"/>
      <c r="K56" s="13"/>
      <c r="L56" s="12"/>
      <c r="M56" s="173"/>
      <c r="N56" s="60"/>
      <c r="O56" s="38"/>
    </row>
    <row r="57" spans="1:19" s="39" customFormat="1" hidden="1" x14ac:dyDescent="0.6">
      <c r="A57" s="32"/>
      <c r="B57" s="61"/>
      <c r="C57" s="17"/>
      <c r="D57" s="34"/>
      <c r="E57" s="16"/>
      <c r="F57" s="32"/>
      <c r="G57" s="32"/>
      <c r="H57" s="17"/>
      <c r="I57" s="28"/>
      <c r="J57" s="16"/>
      <c r="K57" s="17"/>
      <c r="L57" s="16"/>
      <c r="M57" s="174"/>
      <c r="N57" s="62"/>
      <c r="O57" s="38"/>
      <c r="P57" s="7"/>
      <c r="Q57" s="7"/>
      <c r="R57" s="7"/>
      <c r="S57" s="7"/>
    </row>
    <row r="58" spans="1:19" hidden="1" x14ac:dyDescent="0.6">
      <c r="A58" s="24">
        <v>21</v>
      </c>
      <c r="B58" s="45" t="s">
        <v>93</v>
      </c>
      <c r="C58" s="28">
        <v>14600</v>
      </c>
      <c r="D58" s="28">
        <f t="shared" si="0"/>
        <v>14600</v>
      </c>
      <c r="E58" s="24" t="s">
        <v>25</v>
      </c>
      <c r="F58" s="24" t="str">
        <f t="shared" si="2"/>
        <v>ห้างหุ้นส่วนจำกัด สยามธุรภัณฑ์,14600 บาท</v>
      </c>
      <c r="G58" s="24" t="s">
        <v>94</v>
      </c>
      <c r="H58" s="28">
        <v>14600</v>
      </c>
      <c r="I58" s="28" t="str">
        <f t="shared" si="1"/>
        <v>ห้างหุ้นส่วนจำกัด สยามธุรภัณฑ์,14600 บาท</v>
      </c>
      <c r="J58" s="24" t="s">
        <v>94</v>
      </c>
      <c r="K58" s="28">
        <v>14600</v>
      </c>
      <c r="L58" s="24" t="s">
        <v>27</v>
      </c>
      <c r="M58" s="173" t="s">
        <v>28</v>
      </c>
      <c r="N58" s="59" t="s">
        <v>95</v>
      </c>
      <c r="O58" s="38"/>
    </row>
    <row r="59" spans="1:19" hidden="1" x14ac:dyDescent="0.6">
      <c r="A59" s="24"/>
      <c r="B59" s="45" t="s">
        <v>96</v>
      </c>
      <c r="C59" s="13"/>
      <c r="D59" s="28"/>
      <c r="E59" s="12"/>
      <c r="F59" s="24"/>
      <c r="G59" s="24"/>
      <c r="H59" s="13"/>
      <c r="I59" s="28"/>
      <c r="J59" s="12"/>
      <c r="K59" s="13"/>
      <c r="L59" s="12"/>
      <c r="M59" s="173"/>
      <c r="N59" s="60"/>
      <c r="O59" s="38"/>
    </row>
    <row r="60" spans="1:19" hidden="1" x14ac:dyDescent="0.6">
      <c r="A60" s="24"/>
      <c r="B60" s="63" t="s">
        <v>97</v>
      </c>
      <c r="C60" s="13"/>
      <c r="D60" s="28"/>
      <c r="E60" s="12"/>
      <c r="F60" s="24"/>
      <c r="G60" s="24"/>
      <c r="H60" s="13"/>
      <c r="I60" s="28"/>
      <c r="J60" s="12"/>
      <c r="K60" s="13"/>
      <c r="L60" s="12"/>
      <c r="M60" s="173"/>
      <c r="N60" s="60"/>
      <c r="O60" s="38"/>
    </row>
    <row r="61" spans="1:19" s="39" customFormat="1" hidden="1" x14ac:dyDescent="0.6">
      <c r="A61" s="32"/>
      <c r="B61" s="61"/>
      <c r="C61" s="17"/>
      <c r="D61" s="34"/>
      <c r="E61" s="16"/>
      <c r="F61" s="32"/>
      <c r="G61" s="32"/>
      <c r="H61" s="17"/>
      <c r="I61" s="28"/>
      <c r="J61" s="16"/>
      <c r="K61" s="17"/>
      <c r="L61" s="16"/>
      <c r="M61" s="42"/>
      <c r="N61" s="62"/>
      <c r="O61" s="38"/>
      <c r="P61" s="7"/>
      <c r="Q61" s="7"/>
      <c r="R61" s="7"/>
      <c r="S61" s="7"/>
    </row>
    <row r="62" spans="1:19" hidden="1" x14ac:dyDescent="0.6">
      <c r="A62" s="24">
        <v>22</v>
      </c>
      <c r="B62" s="45" t="s">
        <v>98</v>
      </c>
      <c r="C62" s="28">
        <v>18083</v>
      </c>
      <c r="D62" s="28">
        <f t="shared" si="0"/>
        <v>18083</v>
      </c>
      <c r="E62" s="24" t="s">
        <v>25</v>
      </c>
      <c r="F62" s="24" t="str">
        <f t="shared" si="2"/>
        <v>บริษัท ธนสรณ์วิศวกรรม จำกัด,18083 บาท</v>
      </c>
      <c r="G62" s="24" t="s">
        <v>91</v>
      </c>
      <c r="H62" s="28">
        <v>18083</v>
      </c>
      <c r="I62" s="28" t="str">
        <f t="shared" si="1"/>
        <v>บริษัท ธนสรณ์วิศวกรรม จำกัด,18083 บาท</v>
      </c>
      <c r="J62" s="24" t="s">
        <v>91</v>
      </c>
      <c r="K62" s="28">
        <v>18083</v>
      </c>
      <c r="L62" s="24" t="s">
        <v>27</v>
      </c>
      <c r="M62" s="173" t="s">
        <v>28</v>
      </c>
      <c r="N62" s="59" t="s">
        <v>99</v>
      </c>
      <c r="O62" s="38"/>
    </row>
    <row r="63" spans="1:19" hidden="1" x14ac:dyDescent="0.6">
      <c r="A63" s="24"/>
      <c r="B63" s="45" t="s">
        <v>100</v>
      </c>
      <c r="C63" s="13"/>
      <c r="D63" s="13"/>
      <c r="E63" s="12"/>
      <c r="F63" s="24"/>
      <c r="G63" s="24"/>
      <c r="H63" s="13"/>
      <c r="I63" s="28"/>
      <c r="J63" s="12"/>
      <c r="K63" s="13"/>
      <c r="L63" s="12"/>
      <c r="M63" s="173"/>
      <c r="N63" s="60"/>
      <c r="O63" s="38"/>
    </row>
    <row r="64" spans="1:19" s="39" customFormat="1" hidden="1" x14ac:dyDescent="0.6">
      <c r="A64" s="64"/>
      <c r="B64" s="65"/>
      <c r="C64" s="66"/>
      <c r="D64" s="66"/>
      <c r="E64" s="65"/>
      <c r="F64" s="32"/>
      <c r="G64" s="64"/>
      <c r="H64" s="66"/>
      <c r="I64" s="28"/>
      <c r="J64" s="65"/>
      <c r="K64" s="66"/>
      <c r="L64" s="65"/>
      <c r="M64" s="174"/>
      <c r="N64" s="67"/>
      <c r="O64" s="38"/>
      <c r="P64" s="7"/>
      <c r="Q64" s="7"/>
      <c r="R64" s="7"/>
      <c r="S64" s="7"/>
    </row>
    <row r="65" spans="1:19" x14ac:dyDescent="0.6">
      <c r="A65" s="24">
        <v>13</v>
      </c>
      <c r="B65" s="45" t="s">
        <v>101</v>
      </c>
      <c r="C65" s="68">
        <v>144000</v>
      </c>
      <c r="D65" s="68">
        <v>144000</v>
      </c>
      <c r="E65" s="24" t="s">
        <v>25</v>
      </c>
      <c r="F65" s="24" t="str">
        <f t="shared" ref="F65:F124" si="3">G65&amp;","&amp;H65&amp;" บาท"</f>
        <v>นางสาวรัญจงค์ ประสงค์เสียง,144000 บาท</v>
      </c>
      <c r="G65" s="69" t="s">
        <v>102</v>
      </c>
      <c r="H65" s="68">
        <v>144000</v>
      </c>
      <c r="I65" s="70" t="str">
        <f t="shared" ref="I65:I120" si="4">+J65&amp;","&amp;K65&amp;" บาท"</f>
        <v>นางสาวรัญจงค์ ประสงค์เสียง,144000 บาท</v>
      </c>
      <c r="J65" s="69" t="s">
        <v>102</v>
      </c>
      <c r="K65" s="68">
        <v>144000</v>
      </c>
      <c r="L65" s="24" t="s">
        <v>27</v>
      </c>
      <c r="M65" s="31" t="str">
        <f>+N65</f>
        <v>ส.17/2569</v>
      </c>
      <c r="N65" s="71" t="s">
        <v>103</v>
      </c>
      <c r="O65" s="38"/>
    </row>
    <row r="66" spans="1:19" x14ac:dyDescent="0.6">
      <c r="A66" s="24"/>
      <c r="B66" s="45"/>
      <c r="C66" s="68"/>
      <c r="D66" s="68"/>
      <c r="E66" s="24"/>
      <c r="F66" s="24"/>
      <c r="G66" s="24"/>
      <c r="H66" s="68"/>
      <c r="I66" s="68"/>
      <c r="J66" s="24"/>
      <c r="K66" s="68"/>
      <c r="L66" s="24"/>
      <c r="M66" s="47" t="s">
        <v>104</v>
      </c>
      <c r="N66" s="72">
        <v>25138</v>
      </c>
      <c r="O66" s="38"/>
    </row>
    <row r="67" spans="1:19" s="39" customFormat="1" ht="9" customHeight="1" x14ac:dyDescent="0.6">
      <c r="A67" s="32"/>
      <c r="B67" s="73"/>
      <c r="C67" s="74"/>
      <c r="D67" s="74"/>
      <c r="E67" s="32"/>
      <c r="F67" s="32"/>
      <c r="G67" s="32"/>
      <c r="H67" s="74"/>
      <c r="I67" s="74"/>
      <c r="J67" s="32"/>
      <c r="K67" s="74"/>
      <c r="L67" s="32"/>
      <c r="M67" s="42"/>
      <c r="N67" s="75"/>
      <c r="O67" s="38"/>
      <c r="P67" s="7"/>
      <c r="Q67" s="7"/>
      <c r="R67" s="7"/>
      <c r="S67" s="7"/>
    </row>
    <row r="68" spans="1:19" ht="102" customHeight="1" x14ac:dyDescent="0.6">
      <c r="A68" s="76">
        <v>14</v>
      </c>
      <c r="B68" s="77" t="s">
        <v>105</v>
      </c>
      <c r="C68" s="78">
        <v>462000</v>
      </c>
      <c r="D68" s="78">
        <v>462000</v>
      </c>
      <c r="E68" s="76" t="s">
        <v>25</v>
      </c>
      <c r="F68" s="76" t="str">
        <f t="shared" si="3"/>
        <v>นายสุพรรณ ศรีกรม และวีรภัทร เงิมสันเทียะ,462000 บาท</v>
      </c>
      <c r="G68" s="79" t="s">
        <v>106</v>
      </c>
      <c r="H68" s="78">
        <v>462000</v>
      </c>
      <c r="I68" s="78" t="str">
        <f t="shared" si="4"/>
        <v>นายสุพรรณ ศรีกรม และวีรภัทร เงิมสันเทียะ,462000 บาท</v>
      </c>
      <c r="J68" s="79" t="s">
        <v>106</v>
      </c>
      <c r="K68" s="78">
        <v>462000</v>
      </c>
      <c r="L68" s="76" t="s">
        <v>27</v>
      </c>
      <c r="M68" s="80" t="s">
        <v>107</v>
      </c>
      <c r="N68" s="81" t="s">
        <v>108</v>
      </c>
      <c r="O68" s="38"/>
    </row>
    <row r="69" spans="1:19" ht="29.25" customHeight="1" x14ac:dyDescent="0.6">
      <c r="A69" s="24">
        <v>15</v>
      </c>
      <c r="B69" s="45" t="s">
        <v>109</v>
      </c>
      <c r="C69" s="82">
        <v>2500</v>
      </c>
      <c r="D69" s="82">
        <v>2500</v>
      </c>
      <c r="E69" s="24" t="s">
        <v>25</v>
      </c>
      <c r="F69" s="24" t="str">
        <f t="shared" si="3"/>
        <v>เอโอดี ซัพพลาย,2500 บาท</v>
      </c>
      <c r="G69" s="24" t="s">
        <v>110</v>
      </c>
      <c r="H69" s="83">
        <v>2500</v>
      </c>
      <c r="I69" s="28" t="str">
        <f t="shared" si="4"/>
        <v>เอโอดี ซัพพลาย,2500 บาท</v>
      </c>
      <c r="J69" s="24" t="s">
        <v>110</v>
      </c>
      <c r="K69" s="83">
        <v>2500</v>
      </c>
      <c r="L69" s="24" t="s">
        <v>27</v>
      </c>
      <c r="M69" s="173" t="s">
        <v>28</v>
      </c>
      <c r="N69" s="71" t="s">
        <v>111</v>
      </c>
      <c r="O69" s="38"/>
    </row>
    <row r="70" spans="1:19" s="39" customFormat="1" ht="58.5" customHeight="1" x14ac:dyDescent="0.6">
      <c r="A70" s="32"/>
      <c r="B70" s="73"/>
      <c r="C70" s="34"/>
      <c r="D70" s="34"/>
      <c r="E70" s="32"/>
      <c r="F70" s="32"/>
      <c r="G70" s="32"/>
      <c r="H70" s="34"/>
      <c r="I70" s="34"/>
      <c r="J70" s="32"/>
      <c r="K70" s="34"/>
      <c r="L70" s="32"/>
      <c r="M70" s="174"/>
      <c r="N70" s="75"/>
      <c r="O70" s="38"/>
      <c r="P70" s="7"/>
      <c r="Q70" s="7"/>
      <c r="R70" s="7"/>
      <c r="S70" s="7"/>
    </row>
    <row r="71" spans="1:19" x14ac:dyDescent="0.6">
      <c r="A71" s="24">
        <v>16</v>
      </c>
      <c r="B71" s="45" t="s">
        <v>112</v>
      </c>
      <c r="C71" s="82">
        <v>3200</v>
      </c>
      <c r="D71" s="82">
        <v>3200</v>
      </c>
      <c r="E71" s="24" t="s">
        <v>25</v>
      </c>
      <c r="F71" s="24" t="str">
        <f t="shared" si="3"/>
        <v>เอโอดี ซัพพลาย,3200 บาท</v>
      </c>
      <c r="G71" s="24" t="s">
        <v>110</v>
      </c>
      <c r="H71" s="83">
        <v>3200</v>
      </c>
      <c r="I71" s="23" t="str">
        <f t="shared" si="4"/>
        <v>เอโอดี ซัพพลาย,3200 บาท</v>
      </c>
      <c r="J71" s="24" t="s">
        <v>110</v>
      </c>
      <c r="K71" s="83">
        <v>3200</v>
      </c>
      <c r="L71" s="24" t="s">
        <v>27</v>
      </c>
      <c r="M71" s="173" t="s">
        <v>28</v>
      </c>
      <c r="N71" s="71" t="s">
        <v>113</v>
      </c>
      <c r="O71" s="38"/>
    </row>
    <row r="72" spans="1:19" s="39" customFormat="1" ht="42.75" customHeight="1" x14ac:dyDescent="0.6">
      <c r="A72" s="54"/>
      <c r="B72" s="54"/>
      <c r="C72" s="55"/>
      <c r="D72" s="55"/>
      <c r="E72" s="55"/>
      <c r="F72" s="32"/>
      <c r="G72" s="55"/>
      <c r="H72" s="54"/>
      <c r="I72" s="34"/>
      <c r="J72" s="55"/>
      <c r="K72" s="54"/>
      <c r="L72" s="55"/>
      <c r="M72" s="174"/>
      <c r="O72" s="38"/>
      <c r="P72" s="7"/>
      <c r="Q72" s="7"/>
      <c r="R72" s="7"/>
      <c r="S72" s="7"/>
    </row>
    <row r="73" spans="1:19" x14ac:dyDescent="0.6">
      <c r="A73" s="175">
        <v>17</v>
      </c>
      <c r="B73" s="176" t="s">
        <v>114</v>
      </c>
      <c r="C73" s="84">
        <v>29050</v>
      </c>
      <c r="D73" s="84">
        <v>29050</v>
      </c>
      <c r="E73" s="24" t="s">
        <v>25</v>
      </c>
      <c r="F73" s="24" t="str">
        <f t="shared" si="3"/>
        <v>บริษัท เราคอนเนคท์ จำกัด,29050 บาท</v>
      </c>
      <c r="G73" s="48" t="s">
        <v>115</v>
      </c>
      <c r="H73" s="85">
        <v>29050</v>
      </c>
      <c r="I73" s="28" t="str">
        <f t="shared" si="4"/>
        <v>บริษัท เราคอนเนคท์ จำกัด,29050 บาท</v>
      </c>
      <c r="J73" s="48" t="s">
        <v>115</v>
      </c>
      <c r="K73" s="85">
        <v>29050</v>
      </c>
      <c r="L73" s="24" t="s">
        <v>27</v>
      </c>
      <c r="M73" s="31" t="str">
        <f>+N73</f>
        <v>ใบสั่งจ้าง 5/2569</v>
      </c>
      <c r="N73" s="86" t="s">
        <v>116</v>
      </c>
      <c r="O73" s="38"/>
    </row>
    <row r="74" spans="1:19" x14ac:dyDescent="0.6">
      <c r="A74" s="175"/>
      <c r="B74" s="176"/>
      <c r="C74" s="82"/>
      <c r="D74" s="82"/>
      <c r="E74" s="24"/>
      <c r="F74" s="24"/>
      <c r="G74" s="48"/>
      <c r="H74" s="85"/>
      <c r="I74" s="28"/>
      <c r="J74" s="48"/>
      <c r="K74" s="83"/>
      <c r="L74" s="24"/>
      <c r="M74" s="47" t="s">
        <v>117</v>
      </c>
      <c r="N74" s="41" t="s">
        <v>118</v>
      </c>
      <c r="O74" s="38"/>
    </row>
    <row r="75" spans="1:19" s="39" customFormat="1" x14ac:dyDescent="0.6">
      <c r="A75" s="32"/>
      <c r="B75" s="87"/>
      <c r="C75" s="88"/>
      <c r="D75" s="88"/>
      <c r="E75" s="32"/>
      <c r="F75" s="32"/>
      <c r="G75" s="55"/>
      <c r="H75" s="89"/>
      <c r="I75" s="28"/>
      <c r="J75" s="55"/>
      <c r="K75" s="89"/>
      <c r="L75" s="32"/>
      <c r="M75" s="42"/>
      <c r="N75" s="37"/>
      <c r="O75" s="38"/>
      <c r="P75" s="7"/>
      <c r="Q75" s="7"/>
      <c r="R75" s="7"/>
      <c r="S75" s="7"/>
    </row>
    <row r="76" spans="1:19" x14ac:dyDescent="0.6">
      <c r="A76" s="24">
        <v>18</v>
      </c>
      <c r="B76" s="53" t="s">
        <v>119</v>
      </c>
      <c r="C76" s="82">
        <v>234000</v>
      </c>
      <c r="D76" s="82">
        <v>234000</v>
      </c>
      <c r="E76" s="24" t="s">
        <v>25</v>
      </c>
      <c r="F76" s="24" t="str">
        <f t="shared" si="3"/>
        <v>นายกูล ฤทธิ์คัมภีร์ ,234000 บาท</v>
      </c>
      <c r="G76" s="48" t="s">
        <v>120</v>
      </c>
      <c r="H76" s="83">
        <v>234000</v>
      </c>
      <c r="I76" s="23" t="str">
        <f t="shared" si="4"/>
        <v>นายกูล ฤทธิ์คัมภีร์ ,234000 บาท</v>
      </c>
      <c r="J76" s="48" t="s">
        <v>120</v>
      </c>
      <c r="K76" s="83">
        <v>234000</v>
      </c>
      <c r="L76" s="24" t="s">
        <v>27</v>
      </c>
      <c r="M76" s="31" t="str">
        <f>+N76</f>
        <v>ส.8/2569</v>
      </c>
      <c r="N76" s="41" t="s">
        <v>121</v>
      </c>
      <c r="O76" s="38"/>
    </row>
    <row r="77" spans="1:19" x14ac:dyDescent="0.6">
      <c r="A77" s="24"/>
      <c r="B77" s="53"/>
      <c r="C77" s="84"/>
      <c r="D77" s="82"/>
      <c r="E77" s="24"/>
      <c r="F77" s="24"/>
      <c r="G77" s="48"/>
      <c r="H77" s="85"/>
      <c r="I77" s="28"/>
      <c r="J77" s="48"/>
      <c r="K77" s="85"/>
      <c r="L77" s="24"/>
      <c r="M77" s="47" t="str">
        <f>"ลว. "&amp;N77</f>
        <v>ลว. 20 ตค. 68</v>
      </c>
      <c r="N77" s="41" t="s">
        <v>122</v>
      </c>
      <c r="O77" s="38"/>
    </row>
    <row r="78" spans="1:19" s="39" customFormat="1" x14ac:dyDescent="0.6">
      <c r="A78" s="32"/>
      <c r="B78" s="87"/>
      <c r="C78" s="90"/>
      <c r="D78" s="90"/>
      <c r="E78" s="32"/>
      <c r="F78" s="32"/>
      <c r="G78" s="55"/>
      <c r="H78" s="91"/>
      <c r="I78" s="34"/>
      <c r="J78" s="55"/>
      <c r="K78" s="91"/>
      <c r="L78" s="32"/>
      <c r="M78" s="42"/>
      <c r="N78" s="37"/>
      <c r="O78" s="38"/>
      <c r="P78" s="7"/>
      <c r="Q78" s="7"/>
      <c r="R78" s="7"/>
      <c r="S78" s="7"/>
    </row>
    <row r="79" spans="1:19" x14ac:dyDescent="0.6">
      <c r="A79" s="24">
        <v>19</v>
      </c>
      <c r="B79" s="92" t="s">
        <v>123</v>
      </c>
      <c r="C79" s="28">
        <v>264000</v>
      </c>
      <c r="D79" s="28">
        <v>264000</v>
      </c>
      <c r="E79" s="24" t="s">
        <v>25</v>
      </c>
      <c r="F79" s="24" t="str">
        <f t="shared" si="3"/>
        <v>นายจิโรจน์ แช่มวงษ์ ,264000 บาท</v>
      </c>
      <c r="G79" s="48" t="s">
        <v>124</v>
      </c>
      <c r="H79" s="83">
        <v>264000</v>
      </c>
      <c r="I79" s="28" t="str">
        <f t="shared" si="4"/>
        <v>นายจิโรจน์ แช่มวงษ์ ,264000 บาท</v>
      </c>
      <c r="J79" s="48" t="s">
        <v>124</v>
      </c>
      <c r="K79" s="93">
        <v>264000</v>
      </c>
      <c r="L79" s="24" t="s">
        <v>27</v>
      </c>
      <c r="M79" s="31" t="str">
        <f>+N79</f>
        <v>ส.9/2569</v>
      </c>
      <c r="N79" s="41" t="s">
        <v>125</v>
      </c>
      <c r="O79" s="38"/>
    </row>
    <row r="80" spans="1:19" x14ac:dyDescent="0.6">
      <c r="A80" s="24"/>
      <c r="B80" s="49"/>
      <c r="C80" s="28"/>
      <c r="D80" s="28"/>
      <c r="E80" s="24"/>
      <c r="F80" s="24"/>
      <c r="G80" s="29"/>
      <c r="H80" s="30"/>
      <c r="I80" s="28"/>
      <c r="J80" s="94"/>
      <c r="K80" s="30"/>
      <c r="L80" s="24"/>
      <c r="M80" s="47" t="str">
        <f>"ลว. "&amp;N80</f>
        <v>ลว. 20 ตค. 68</v>
      </c>
      <c r="N80" s="41" t="s">
        <v>122</v>
      </c>
      <c r="O80" s="38"/>
    </row>
    <row r="81" spans="1:19" s="39" customFormat="1" x14ac:dyDescent="0.6">
      <c r="A81" s="32"/>
      <c r="B81" s="54"/>
      <c r="C81" s="90"/>
      <c r="D81" s="90"/>
      <c r="E81" s="32"/>
      <c r="F81" s="32"/>
      <c r="G81" s="55"/>
      <c r="H81" s="91"/>
      <c r="I81" s="28"/>
      <c r="J81" s="55"/>
      <c r="K81" s="91"/>
      <c r="L81" s="32"/>
      <c r="M81" s="42"/>
      <c r="N81" s="95"/>
      <c r="O81" s="38"/>
      <c r="P81" s="7"/>
      <c r="Q81" s="7"/>
      <c r="R81" s="7"/>
      <c r="S81" s="7"/>
    </row>
    <row r="82" spans="1:19" x14ac:dyDescent="0.6">
      <c r="A82" s="24">
        <v>20</v>
      </c>
      <c r="B82" s="53" t="s">
        <v>126</v>
      </c>
      <c r="C82" s="82">
        <v>192000</v>
      </c>
      <c r="D82" s="82">
        <v>192000</v>
      </c>
      <c r="E82" s="24" t="s">
        <v>25</v>
      </c>
      <c r="F82" s="24" t="str">
        <f t="shared" si="3"/>
        <v>นายอัคคพล ปัญจมะวัต ,192000 บาท</v>
      </c>
      <c r="G82" s="48" t="s">
        <v>127</v>
      </c>
      <c r="H82" s="83">
        <v>192000</v>
      </c>
      <c r="I82" s="23" t="str">
        <f t="shared" si="4"/>
        <v>นายอัคคพล ปัญจมะวัต ,192000 บาท</v>
      </c>
      <c r="J82" s="48" t="s">
        <v>127</v>
      </c>
      <c r="K82" s="83">
        <v>192000</v>
      </c>
      <c r="L82" s="24" t="s">
        <v>27</v>
      </c>
      <c r="M82" s="31" t="str">
        <f>+N82</f>
        <v>ส.10/2569</v>
      </c>
      <c r="N82" s="41" t="s">
        <v>128</v>
      </c>
      <c r="O82" s="38"/>
    </row>
    <row r="83" spans="1:19" x14ac:dyDescent="0.6">
      <c r="A83" s="24"/>
      <c r="B83" s="27"/>
      <c r="C83" s="28"/>
      <c r="D83" s="28"/>
      <c r="E83" s="24"/>
      <c r="F83" s="24"/>
      <c r="G83" s="29"/>
      <c r="H83" s="30"/>
      <c r="I83" s="28"/>
      <c r="J83" s="94"/>
      <c r="K83" s="30"/>
      <c r="L83" s="24"/>
      <c r="M83" s="47" t="str">
        <f>"ลว. "&amp;N83</f>
        <v>ลว. 20 ตค. 68</v>
      </c>
      <c r="N83" s="41" t="s">
        <v>122</v>
      </c>
      <c r="O83" s="38"/>
    </row>
    <row r="84" spans="1:19" s="39" customFormat="1" x14ac:dyDescent="0.6">
      <c r="A84" s="32"/>
      <c r="B84" s="54"/>
      <c r="C84" s="90"/>
      <c r="D84" s="90"/>
      <c r="E84" s="32"/>
      <c r="F84" s="32"/>
      <c r="G84" s="55"/>
      <c r="H84" s="91"/>
      <c r="I84" s="34"/>
      <c r="J84" s="55"/>
      <c r="K84" s="91"/>
      <c r="L84" s="32"/>
      <c r="M84" s="42"/>
      <c r="N84" s="96"/>
      <c r="O84" s="38"/>
      <c r="P84" s="7"/>
      <c r="Q84" s="7"/>
      <c r="R84" s="7"/>
      <c r="S84" s="7"/>
    </row>
    <row r="85" spans="1:19" x14ac:dyDescent="0.6">
      <c r="A85" s="48">
        <v>21</v>
      </c>
      <c r="B85" s="92" t="s">
        <v>129</v>
      </c>
      <c r="C85" s="82">
        <v>165600</v>
      </c>
      <c r="D85" s="82">
        <v>165600</v>
      </c>
      <c r="E85" s="24" t="s">
        <v>25</v>
      </c>
      <c r="F85" s="24" t="str">
        <f t="shared" si="3"/>
        <v>นางสาวสาริณี หอมมณฑา ,165600 บาท</v>
      </c>
      <c r="G85" s="48" t="s">
        <v>130</v>
      </c>
      <c r="H85" s="83">
        <v>165600</v>
      </c>
      <c r="I85" s="28" t="str">
        <f t="shared" si="4"/>
        <v>นางสาวสาริณี หอมมณฑา ,165600 บาท</v>
      </c>
      <c r="J85" s="48" t="s">
        <v>130</v>
      </c>
      <c r="K85" s="83">
        <v>165600</v>
      </c>
      <c r="L85" s="24" t="s">
        <v>27</v>
      </c>
      <c r="M85" s="31" t="str">
        <f>+N85</f>
        <v>ส.11/2569</v>
      </c>
      <c r="N85" s="41" t="s">
        <v>131</v>
      </c>
      <c r="O85" s="38"/>
    </row>
    <row r="86" spans="1:19" x14ac:dyDescent="0.6">
      <c r="A86" s="48"/>
      <c r="B86" s="92"/>
      <c r="C86" s="84"/>
      <c r="D86" s="84"/>
      <c r="E86" s="24"/>
      <c r="F86" s="24"/>
      <c r="G86" s="48"/>
      <c r="H86" s="85"/>
      <c r="I86" s="28"/>
      <c r="J86" s="48"/>
      <c r="K86" s="85"/>
      <c r="L86" s="24"/>
      <c r="M86" s="47" t="str">
        <f>"ลว. "&amp;N86</f>
        <v>ลว. 20 ตค. 68</v>
      </c>
      <c r="N86" s="41" t="s">
        <v>122</v>
      </c>
      <c r="O86" s="38"/>
    </row>
    <row r="87" spans="1:19" s="39" customFormat="1" x14ac:dyDescent="0.6">
      <c r="A87" s="55"/>
      <c r="B87" s="54"/>
      <c r="C87" s="97"/>
      <c r="D87" s="97"/>
      <c r="E87" s="55"/>
      <c r="F87" s="32"/>
      <c r="G87" s="55"/>
      <c r="H87" s="54"/>
      <c r="I87" s="28"/>
      <c r="J87" s="55"/>
      <c r="K87" s="54"/>
      <c r="L87" s="55"/>
      <c r="M87" s="42"/>
      <c r="N87" s="96"/>
      <c r="O87" s="38"/>
      <c r="P87" s="7"/>
      <c r="Q87" s="7"/>
      <c r="R87" s="7"/>
      <c r="S87" s="7"/>
    </row>
    <row r="88" spans="1:19" ht="42" x14ac:dyDescent="0.6">
      <c r="A88" s="48">
        <v>22</v>
      </c>
      <c r="B88" s="92" t="s">
        <v>132</v>
      </c>
      <c r="C88" s="84">
        <v>480000</v>
      </c>
      <c r="D88" s="84">
        <v>480000</v>
      </c>
      <c r="E88" s="24" t="s">
        <v>25</v>
      </c>
      <c r="F88" s="24" t="str">
        <f t="shared" si="3"/>
        <v>บริษัท เอ เดฟ โซลูชั่น พลัส จำกัด ,480000 บาท</v>
      </c>
      <c r="G88" s="48" t="s">
        <v>133</v>
      </c>
      <c r="H88" s="85">
        <v>480000</v>
      </c>
      <c r="I88" s="23" t="str">
        <f t="shared" si="4"/>
        <v>บริษัท เอ เดฟ โซลูชั่น พลัส จำกัด ,480000 บาท</v>
      </c>
      <c r="J88" s="48" t="s">
        <v>133</v>
      </c>
      <c r="K88" s="85">
        <v>480000</v>
      </c>
      <c r="L88" s="24" t="s">
        <v>27</v>
      </c>
      <c r="M88" s="31" t="str">
        <f>+N88</f>
        <v>ใบสั่งจ้าง 7/2569</v>
      </c>
      <c r="N88" s="98" t="s">
        <v>134</v>
      </c>
      <c r="O88" s="38"/>
    </row>
    <row r="89" spans="1:19" x14ac:dyDescent="0.6">
      <c r="A89" s="48"/>
      <c r="B89" s="53"/>
      <c r="C89" s="82"/>
      <c r="D89" s="82"/>
      <c r="E89" s="24"/>
      <c r="F89" s="24"/>
      <c r="G89" s="48"/>
      <c r="H89" s="83"/>
      <c r="I89" s="28"/>
      <c r="J89" s="48"/>
      <c r="K89" s="83"/>
      <c r="L89" s="24"/>
      <c r="M89" s="47" t="str">
        <f>"ลว. "&amp;N89</f>
        <v>ลว. 30 ต.ค. 68</v>
      </c>
      <c r="N89" s="98" t="s">
        <v>135</v>
      </c>
      <c r="O89" s="38"/>
    </row>
    <row r="90" spans="1:19" s="39" customFormat="1" x14ac:dyDescent="0.6">
      <c r="A90" s="55"/>
      <c r="B90" s="54"/>
      <c r="C90" s="97"/>
      <c r="D90" s="97"/>
      <c r="E90" s="55"/>
      <c r="F90" s="32"/>
      <c r="G90" s="55"/>
      <c r="H90" s="54"/>
      <c r="I90" s="34"/>
      <c r="J90" s="55"/>
      <c r="K90" s="54"/>
      <c r="L90" s="55"/>
      <c r="M90" s="42"/>
      <c r="N90" s="96"/>
      <c r="O90" s="38"/>
      <c r="P90" s="7"/>
      <c r="Q90" s="7"/>
      <c r="R90" s="7"/>
      <c r="S90" s="7"/>
    </row>
    <row r="91" spans="1:19" ht="42" x14ac:dyDescent="0.6">
      <c r="A91" s="48">
        <v>23</v>
      </c>
      <c r="B91" s="92" t="s">
        <v>136</v>
      </c>
      <c r="C91" s="51">
        <v>182200</v>
      </c>
      <c r="D91" s="51">
        <v>182200</v>
      </c>
      <c r="E91" s="24" t="s">
        <v>25</v>
      </c>
      <c r="F91" s="24" t="str">
        <f t="shared" si="3"/>
        <v>บริษัท บิซโพเทนเซียล จำกัด ,182200 บาท</v>
      </c>
      <c r="G91" s="48" t="s">
        <v>137</v>
      </c>
      <c r="H91" s="52">
        <v>182200</v>
      </c>
      <c r="I91" s="28" t="str">
        <f t="shared" si="4"/>
        <v>บริษัท บิซโพเทนเซียล จำกัด ,182200 บาท</v>
      </c>
      <c r="J91" s="48" t="s">
        <v>137</v>
      </c>
      <c r="K91" s="52">
        <v>182200</v>
      </c>
      <c r="L91" s="24" t="s">
        <v>27</v>
      </c>
      <c r="M91" s="31" t="str">
        <f>+N91</f>
        <v>ใบสั่งจ้าง 11/2569</v>
      </c>
      <c r="N91" s="98" t="s">
        <v>138</v>
      </c>
      <c r="O91" s="38"/>
    </row>
    <row r="92" spans="1:19" x14ac:dyDescent="0.6">
      <c r="A92" s="48"/>
      <c r="B92" s="53"/>
      <c r="C92" s="51"/>
      <c r="D92" s="51"/>
      <c r="E92" s="48"/>
      <c r="F92" s="24"/>
      <c r="G92" s="48"/>
      <c r="H92" s="53"/>
      <c r="I92" s="28"/>
      <c r="J92" s="48"/>
      <c r="K92" s="53"/>
      <c r="L92" s="48"/>
      <c r="M92" s="47" t="str">
        <f>"ลว. "&amp;N92</f>
        <v>ลว. 31 ต.ค 68</v>
      </c>
      <c r="N92" s="98" t="s">
        <v>139</v>
      </c>
      <c r="O92" s="38"/>
    </row>
    <row r="93" spans="1:19" s="39" customFormat="1" x14ac:dyDescent="0.6">
      <c r="A93" s="55"/>
      <c r="B93" s="54"/>
      <c r="C93" s="97"/>
      <c r="D93" s="97"/>
      <c r="E93" s="55"/>
      <c r="F93" s="32"/>
      <c r="G93" s="55"/>
      <c r="H93" s="54"/>
      <c r="I93" s="28"/>
      <c r="J93" s="55"/>
      <c r="K93" s="54"/>
      <c r="L93" s="55"/>
      <c r="M93" s="42"/>
      <c r="N93" s="96"/>
      <c r="O93" s="38"/>
      <c r="P93" s="7"/>
      <c r="Q93" s="7"/>
      <c r="R93" s="7"/>
      <c r="S93" s="7"/>
    </row>
    <row r="94" spans="1:19" ht="42" x14ac:dyDescent="0.6">
      <c r="A94" s="48">
        <v>24</v>
      </c>
      <c r="B94" s="92" t="s">
        <v>140</v>
      </c>
      <c r="C94" s="51">
        <v>120000</v>
      </c>
      <c r="D94" s="51">
        <v>120000</v>
      </c>
      <c r="E94" s="24" t="s">
        <v>25</v>
      </c>
      <c r="F94" s="24" t="str">
        <f t="shared" si="3"/>
        <v>บริษัท เอ็น พี เค เว็บ จำกัด  ,120000 บาท</v>
      </c>
      <c r="G94" s="48" t="s">
        <v>141</v>
      </c>
      <c r="H94" s="52">
        <v>120000</v>
      </c>
      <c r="I94" s="23" t="str">
        <f t="shared" si="4"/>
        <v>บริษัท เอ็น พี เค เว็บ จำกัด  ,120000 บาท</v>
      </c>
      <c r="J94" s="48" t="s">
        <v>141</v>
      </c>
      <c r="K94" s="52">
        <v>120000</v>
      </c>
      <c r="L94" s="24" t="s">
        <v>27</v>
      </c>
      <c r="M94" s="31" t="str">
        <f>+N94</f>
        <v>ใบสั่งจ้าง 12/2569</v>
      </c>
      <c r="N94" s="98" t="s">
        <v>142</v>
      </c>
      <c r="O94" s="38"/>
    </row>
    <row r="95" spans="1:19" x14ac:dyDescent="0.6">
      <c r="A95" s="48"/>
      <c r="B95" s="53"/>
      <c r="C95" s="51"/>
      <c r="D95" s="51"/>
      <c r="E95" s="48"/>
      <c r="F95" s="24"/>
      <c r="G95" s="48"/>
      <c r="H95" s="53"/>
      <c r="I95" s="28"/>
      <c r="J95" s="48"/>
      <c r="K95" s="53"/>
      <c r="L95" s="48"/>
      <c r="M95" s="47" t="str">
        <f>"ลว. "&amp;N95</f>
        <v>ลว. 31 ต.ค 68</v>
      </c>
      <c r="N95" s="98" t="s">
        <v>139</v>
      </c>
      <c r="O95" s="38"/>
    </row>
    <row r="96" spans="1:19" s="39" customFormat="1" x14ac:dyDescent="0.6">
      <c r="A96" s="55"/>
      <c r="B96" s="54"/>
      <c r="C96" s="97"/>
      <c r="D96" s="97"/>
      <c r="E96" s="55"/>
      <c r="F96" s="32"/>
      <c r="G96" s="55"/>
      <c r="H96" s="54"/>
      <c r="I96" s="34"/>
      <c r="J96" s="55"/>
      <c r="K96" s="54"/>
      <c r="L96" s="55"/>
      <c r="M96" s="42"/>
      <c r="N96" s="96"/>
      <c r="O96" s="38"/>
      <c r="P96" s="7"/>
      <c r="Q96" s="7"/>
      <c r="R96" s="7"/>
      <c r="S96" s="7"/>
    </row>
    <row r="97" spans="1:19" x14ac:dyDescent="0.6">
      <c r="A97" s="48">
        <v>25</v>
      </c>
      <c r="B97" s="53" t="s">
        <v>143</v>
      </c>
      <c r="C97" s="51">
        <v>162395.95000000001</v>
      </c>
      <c r="D97" s="51">
        <v>162395.95000000001</v>
      </c>
      <c r="E97" s="24" t="s">
        <v>25</v>
      </c>
      <c r="F97" s="24" t="str">
        <f t="shared" si="3"/>
        <v>บริษัท ดาต้าเซ็ต จำกัด  ,162395.95 บาท</v>
      </c>
      <c r="G97" s="48" t="s">
        <v>144</v>
      </c>
      <c r="H97" s="52">
        <v>162395.95000000001</v>
      </c>
      <c r="I97" s="28" t="str">
        <f t="shared" si="4"/>
        <v>บริษัท ดาต้าเซ็ต จำกัด  ,162395.95 บาท</v>
      </c>
      <c r="J97" s="48" t="s">
        <v>144</v>
      </c>
      <c r="K97" s="52">
        <v>162395.95000000001</v>
      </c>
      <c r="L97" s="24" t="s">
        <v>27</v>
      </c>
      <c r="M97" s="31" t="str">
        <f>+N97</f>
        <v>ใบสั่งจ้าง 6/2569</v>
      </c>
      <c r="N97" s="98" t="s">
        <v>145</v>
      </c>
      <c r="O97" s="38"/>
    </row>
    <row r="98" spans="1:19" x14ac:dyDescent="0.6">
      <c r="A98" s="48"/>
      <c r="B98" s="53"/>
      <c r="C98" s="51"/>
      <c r="D98" s="51"/>
      <c r="E98" s="48"/>
      <c r="F98" s="24"/>
      <c r="G98" s="48"/>
      <c r="H98" s="53"/>
      <c r="I98" s="28"/>
      <c r="J98" s="48"/>
      <c r="K98" s="53"/>
      <c r="L98" s="48"/>
      <c r="M98" s="47" t="str">
        <f>"ลว. "&amp;N98</f>
        <v>ลว. 29 ต.ค 68</v>
      </c>
      <c r="N98" s="98" t="s">
        <v>146</v>
      </c>
      <c r="O98" s="38"/>
    </row>
    <row r="99" spans="1:19" s="39" customFormat="1" x14ac:dyDescent="0.6">
      <c r="A99" s="55"/>
      <c r="B99" s="54"/>
      <c r="C99" s="97"/>
      <c r="D99" s="97"/>
      <c r="E99" s="55"/>
      <c r="F99" s="32"/>
      <c r="G99" s="55"/>
      <c r="H99" s="54"/>
      <c r="I99" s="28"/>
      <c r="J99" s="55"/>
      <c r="K99" s="54"/>
      <c r="L99" s="55"/>
      <c r="M99" s="42"/>
      <c r="N99" s="96"/>
      <c r="O99" s="38"/>
      <c r="P99" s="7"/>
      <c r="Q99" s="7"/>
      <c r="R99" s="7"/>
      <c r="S99" s="7"/>
    </row>
    <row r="100" spans="1:19" x14ac:dyDescent="0.6">
      <c r="A100" s="24">
        <v>26</v>
      </c>
      <c r="B100" s="53" t="s">
        <v>147</v>
      </c>
      <c r="C100" s="99">
        <f>16000*12</f>
        <v>192000</v>
      </c>
      <c r="D100" s="28">
        <f>+C100</f>
        <v>192000</v>
      </c>
      <c r="E100" s="24" t="s">
        <v>25</v>
      </c>
      <c r="F100" s="24" t="str">
        <f t="shared" si="3"/>
        <v>นายสุพจน์ มลิวัลย์ ,192000 บาท</v>
      </c>
      <c r="G100" s="48" t="s">
        <v>148</v>
      </c>
      <c r="H100" s="100">
        <f>16000*12</f>
        <v>192000</v>
      </c>
      <c r="I100" s="23" t="str">
        <f t="shared" si="4"/>
        <v>นายสุพจน์ มลิวัลย์ ,192000 บาท</v>
      </c>
      <c r="J100" s="48" t="s">
        <v>148</v>
      </c>
      <c r="K100" s="100">
        <f>16000*12</f>
        <v>192000</v>
      </c>
      <c r="L100" s="24" t="s">
        <v>27</v>
      </c>
      <c r="M100" s="31" t="str">
        <f>+N100</f>
        <v>ส. 3 /2569</v>
      </c>
      <c r="N100" s="101" t="s">
        <v>149</v>
      </c>
      <c r="O100" s="38"/>
    </row>
    <row r="101" spans="1:19" x14ac:dyDescent="0.6">
      <c r="A101" s="24"/>
      <c r="B101" s="53"/>
      <c r="C101" s="28"/>
      <c r="D101" s="28"/>
      <c r="E101" s="24"/>
      <c r="F101" s="24"/>
      <c r="G101" s="29"/>
      <c r="H101" s="30"/>
      <c r="I101" s="28"/>
      <c r="J101" s="29"/>
      <c r="K101" s="30"/>
      <c r="L101" s="24"/>
      <c r="M101" s="47" t="str">
        <f>"ลว. "&amp;N101</f>
        <v>ลว. 15 ต.ค. 2568</v>
      </c>
      <c r="N101" s="41" t="s">
        <v>150</v>
      </c>
      <c r="O101" s="38"/>
    </row>
    <row r="102" spans="1:19" s="39" customFormat="1" x14ac:dyDescent="0.6">
      <c r="A102" s="32"/>
      <c r="B102" s="54"/>
      <c r="C102" s="34"/>
      <c r="D102" s="34"/>
      <c r="E102" s="32"/>
      <c r="F102" s="32"/>
      <c r="G102" s="35"/>
      <c r="H102" s="36"/>
      <c r="I102" s="34"/>
      <c r="J102" s="35"/>
      <c r="K102" s="36"/>
      <c r="L102" s="32"/>
      <c r="M102" s="42"/>
      <c r="N102" s="37"/>
      <c r="O102" s="38"/>
      <c r="P102" s="7"/>
      <c r="Q102" s="7"/>
      <c r="R102" s="7"/>
      <c r="S102" s="7"/>
    </row>
    <row r="103" spans="1:19" x14ac:dyDescent="0.6">
      <c r="A103" s="24">
        <v>27</v>
      </c>
      <c r="B103" s="53" t="s">
        <v>147</v>
      </c>
      <c r="C103" s="99">
        <f>16000*12</f>
        <v>192000</v>
      </c>
      <c r="D103" s="28">
        <f>+C103</f>
        <v>192000</v>
      </c>
      <c r="E103" s="24" t="s">
        <v>25</v>
      </c>
      <c r="F103" s="24" t="str">
        <f t="shared" si="3"/>
        <v>นางสุวิมล แช่มจันทร์ ,192000 บาท</v>
      </c>
      <c r="G103" s="48" t="s">
        <v>151</v>
      </c>
      <c r="H103" s="100">
        <f>16000*12</f>
        <v>192000</v>
      </c>
      <c r="I103" s="28" t="str">
        <f t="shared" si="4"/>
        <v>นางสุวิมล แช่มจันทร์ ,192000 บาท</v>
      </c>
      <c r="J103" s="48" t="s">
        <v>151</v>
      </c>
      <c r="K103" s="100">
        <f>16000*12</f>
        <v>192000</v>
      </c>
      <c r="L103" s="24" t="s">
        <v>27</v>
      </c>
      <c r="M103" s="31" t="str">
        <f>+N103</f>
        <v>ส. 4 /2569</v>
      </c>
      <c r="N103" s="101" t="s">
        <v>152</v>
      </c>
      <c r="O103" s="38"/>
    </row>
    <row r="104" spans="1:19" x14ac:dyDescent="0.6">
      <c r="A104" s="24"/>
      <c r="B104" s="27"/>
      <c r="C104" s="28"/>
      <c r="D104" s="28"/>
      <c r="E104" s="24"/>
      <c r="F104" s="24"/>
      <c r="G104" s="48"/>
      <c r="H104" s="83"/>
      <c r="I104" s="28"/>
      <c r="J104" s="48"/>
      <c r="K104" s="83"/>
      <c r="L104" s="24"/>
      <c r="M104" s="47" t="str">
        <f>"ลว. "&amp;N104</f>
        <v>ลว. 15 ต.ค. 2568</v>
      </c>
      <c r="N104" s="41" t="s">
        <v>150</v>
      </c>
      <c r="O104" s="38"/>
    </row>
    <row r="105" spans="1:19" s="39" customFormat="1" ht="35.25" customHeight="1" x14ac:dyDescent="0.6">
      <c r="A105" s="32"/>
      <c r="B105" s="33"/>
      <c r="C105" s="34"/>
      <c r="D105" s="34"/>
      <c r="E105" s="32"/>
      <c r="F105" s="32"/>
      <c r="G105" s="55"/>
      <c r="H105" s="91"/>
      <c r="I105" s="34"/>
      <c r="J105" s="55"/>
      <c r="K105" s="91"/>
      <c r="L105" s="32"/>
      <c r="M105" s="42"/>
      <c r="N105" s="37"/>
      <c r="O105" s="38"/>
      <c r="P105" s="7"/>
      <c r="Q105" s="7"/>
      <c r="R105" s="7"/>
      <c r="S105" s="7"/>
    </row>
    <row r="106" spans="1:19" x14ac:dyDescent="0.6">
      <c r="A106" s="24">
        <v>28</v>
      </c>
      <c r="B106" s="102" t="s">
        <v>153</v>
      </c>
      <c r="C106" s="84">
        <v>490000</v>
      </c>
      <c r="D106" s="28">
        <f t="shared" ref="D106:D130" si="5">+C106</f>
        <v>490000</v>
      </c>
      <c r="E106" s="24" t="s">
        <v>25</v>
      </c>
      <c r="F106" s="24" t="str">
        <f t="shared" si="3"/>
        <v>บริษัท ดิจิตัล แมน จำกัด,490000 บาท</v>
      </c>
      <c r="G106" s="48" t="s">
        <v>154</v>
      </c>
      <c r="H106" s="103">
        <v>490000</v>
      </c>
      <c r="I106" s="23" t="str">
        <f t="shared" si="4"/>
        <v>บริษัท ดิจิตัล แมน จำกัด,490000 บาท</v>
      </c>
      <c r="J106" s="48" t="s">
        <v>154</v>
      </c>
      <c r="K106" s="103">
        <v>490000</v>
      </c>
      <c r="L106" s="24" t="s">
        <v>27</v>
      </c>
      <c r="M106" s="31" t="str">
        <f>+N106</f>
        <v>ใบสั่งจ้าง 8/2569</v>
      </c>
      <c r="N106" s="98" t="s">
        <v>155</v>
      </c>
      <c r="O106" s="38"/>
    </row>
    <row r="107" spans="1:19" x14ac:dyDescent="0.6">
      <c r="A107" s="24"/>
      <c r="B107" s="102" t="s">
        <v>156</v>
      </c>
      <c r="C107" s="28"/>
      <c r="D107" s="28"/>
      <c r="E107" s="24"/>
      <c r="F107" s="24"/>
      <c r="G107" s="29"/>
      <c r="H107" s="30"/>
      <c r="I107" s="28"/>
      <c r="J107" s="29"/>
      <c r="K107" s="30"/>
      <c r="L107" s="24"/>
      <c r="M107" s="47" t="str">
        <f>"ลว. "&amp;N107</f>
        <v>ลว. 29 ต.ค. 2568</v>
      </c>
      <c r="N107" s="41" t="s">
        <v>157</v>
      </c>
      <c r="O107" s="38"/>
    </row>
    <row r="108" spans="1:19" s="39" customFormat="1" x14ac:dyDescent="0.6">
      <c r="A108" s="32"/>
      <c r="B108" s="104"/>
      <c r="C108" s="34"/>
      <c r="D108" s="34"/>
      <c r="E108" s="32"/>
      <c r="F108" s="32"/>
      <c r="G108" s="35"/>
      <c r="H108" s="36"/>
      <c r="I108" s="34"/>
      <c r="J108" s="35"/>
      <c r="K108" s="36"/>
      <c r="L108" s="32"/>
      <c r="M108" s="42"/>
      <c r="N108" s="37"/>
      <c r="O108" s="38"/>
      <c r="P108" s="7"/>
      <c r="Q108" s="7"/>
      <c r="R108" s="7"/>
      <c r="S108" s="7"/>
    </row>
    <row r="109" spans="1:19" x14ac:dyDescent="0.6">
      <c r="A109" s="24">
        <v>29</v>
      </c>
      <c r="B109" s="53" t="s">
        <v>158</v>
      </c>
      <c r="C109" s="82">
        <v>120000</v>
      </c>
      <c r="D109" s="28">
        <f t="shared" si="5"/>
        <v>120000</v>
      </c>
      <c r="E109" s="24" t="s">
        <v>25</v>
      </c>
      <c r="F109" s="24" t="str">
        <f t="shared" si="3"/>
        <v>นายชัชวาลย์ ทรัพย์กล้า,120000 บาท</v>
      </c>
      <c r="G109" s="48" t="s">
        <v>159</v>
      </c>
      <c r="H109" s="83">
        <v>120000</v>
      </c>
      <c r="I109" s="28" t="str">
        <f t="shared" si="4"/>
        <v>นายชัชวาลย์ ทรัพย์กล้า,120000 บาท</v>
      </c>
      <c r="J109" s="48" t="s">
        <v>159</v>
      </c>
      <c r="K109" s="83">
        <v>120000</v>
      </c>
      <c r="L109" s="24" t="s">
        <v>27</v>
      </c>
      <c r="M109" s="31" t="str">
        <f>+N109</f>
        <v>ส. 15 /2569</v>
      </c>
      <c r="N109" s="101" t="s">
        <v>160</v>
      </c>
      <c r="O109" s="38"/>
    </row>
    <row r="110" spans="1:19" x14ac:dyDescent="0.6">
      <c r="A110" s="24"/>
      <c r="B110" s="92" t="s">
        <v>161</v>
      </c>
      <c r="C110" s="28"/>
      <c r="D110" s="28"/>
      <c r="E110" s="24"/>
      <c r="F110" s="24"/>
      <c r="G110" s="29"/>
      <c r="H110" s="30"/>
      <c r="I110" s="28"/>
      <c r="J110" s="29"/>
      <c r="K110" s="30"/>
      <c r="L110" s="24"/>
      <c r="M110" s="47" t="str">
        <f>"ลว. "&amp;N110</f>
        <v>ลว. 28 ต.ค. 2568</v>
      </c>
      <c r="N110" s="41" t="s">
        <v>162</v>
      </c>
      <c r="O110" s="38"/>
    </row>
    <row r="111" spans="1:19" s="39" customFormat="1" x14ac:dyDescent="0.6">
      <c r="A111" s="32"/>
      <c r="B111" s="87"/>
      <c r="C111" s="34"/>
      <c r="D111" s="34"/>
      <c r="E111" s="32"/>
      <c r="F111" s="32"/>
      <c r="G111" s="35"/>
      <c r="H111" s="36"/>
      <c r="I111" s="34"/>
      <c r="J111" s="35"/>
      <c r="K111" s="36"/>
      <c r="L111" s="32"/>
      <c r="M111" s="42"/>
      <c r="N111" s="37"/>
      <c r="O111" s="38"/>
      <c r="P111" s="7"/>
      <c r="Q111" s="7"/>
      <c r="R111" s="7"/>
      <c r="S111" s="7"/>
    </row>
    <row r="112" spans="1:19" x14ac:dyDescent="0.6">
      <c r="A112" s="24">
        <v>30</v>
      </c>
      <c r="B112" s="102" t="s">
        <v>163</v>
      </c>
      <c r="C112" s="28">
        <v>501637</v>
      </c>
      <c r="D112" s="28">
        <f t="shared" si="5"/>
        <v>501637</v>
      </c>
      <c r="E112" s="24" t="s">
        <v>25</v>
      </c>
      <c r="F112" s="24" t="str">
        <f t="shared" si="3"/>
        <v>บริษัท เค. เอส. ซี. คลีนนิ่ง เซอร์วิส จำกัด,501637 บาท</v>
      </c>
      <c r="G112" s="48" t="s">
        <v>164</v>
      </c>
      <c r="H112" s="93">
        <v>501637</v>
      </c>
      <c r="I112" s="28" t="str">
        <f t="shared" si="4"/>
        <v>บริษัท เค. เอส. ซี. คลีนนิ่ง เซอร์วิส จำกัด,501637 บาท</v>
      </c>
      <c r="J112" s="48" t="s">
        <v>164</v>
      </c>
      <c r="K112" s="93">
        <v>501637</v>
      </c>
      <c r="L112" s="24" t="s">
        <v>27</v>
      </c>
      <c r="M112" s="31" t="str">
        <f>+N112</f>
        <v>ใบสั่งจ้าง 4/2569</v>
      </c>
      <c r="N112" s="98" t="s">
        <v>165</v>
      </c>
      <c r="O112" s="38"/>
    </row>
    <row r="113" spans="1:19" x14ac:dyDescent="0.6">
      <c r="A113" s="24"/>
      <c r="B113" s="53" t="s">
        <v>166</v>
      </c>
      <c r="C113" s="48"/>
      <c r="D113" s="28"/>
      <c r="E113" s="24"/>
      <c r="F113" s="24"/>
      <c r="G113" s="29"/>
      <c r="H113" s="30"/>
      <c r="I113" s="28"/>
      <c r="J113" s="29"/>
      <c r="K113" s="30"/>
      <c r="L113" s="24"/>
      <c r="M113" s="47" t="str">
        <f>"ลว. "&amp;N113</f>
        <v>ลว. 16 ต.ค. 2568</v>
      </c>
      <c r="N113" s="41" t="s">
        <v>167</v>
      </c>
      <c r="O113" s="38"/>
    </row>
    <row r="114" spans="1:19" s="39" customFormat="1" x14ac:dyDescent="0.6">
      <c r="A114" s="32"/>
      <c r="B114" s="33"/>
      <c r="C114" s="34"/>
      <c r="D114" s="34"/>
      <c r="E114" s="32"/>
      <c r="F114" s="32"/>
      <c r="G114" s="35"/>
      <c r="H114" s="36"/>
      <c r="I114" s="34"/>
      <c r="J114" s="35"/>
      <c r="K114" s="36"/>
      <c r="L114" s="32"/>
      <c r="M114" s="105"/>
      <c r="N114" s="37"/>
      <c r="O114" s="38"/>
      <c r="P114" s="7"/>
      <c r="Q114" s="7"/>
      <c r="R114" s="7"/>
      <c r="S114" s="7"/>
    </row>
    <row r="115" spans="1:19" x14ac:dyDescent="0.6">
      <c r="A115" s="24">
        <v>31</v>
      </c>
      <c r="B115" s="27" t="s">
        <v>168</v>
      </c>
      <c r="C115" s="29">
        <v>430500</v>
      </c>
      <c r="D115" s="28">
        <f t="shared" si="5"/>
        <v>430500</v>
      </c>
      <c r="E115" s="24" t="s">
        <v>25</v>
      </c>
      <c r="F115" s="24" t="str">
        <f t="shared" si="3"/>
        <v>บริษัท ธนสรณ์วิศวกรรม จำกัด,430500 บาท</v>
      </c>
      <c r="G115" s="29" t="s">
        <v>91</v>
      </c>
      <c r="H115" s="30">
        <v>430500</v>
      </c>
      <c r="I115" s="28" t="str">
        <f t="shared" si="4"/>
        <v>บริษัท ธนสรณ์วิศวกรรม จำกัด,430500 บาท</v>
      </c>
      <c r="J115" s="29" t="s">
        <v>91</v>
      </c>
      <c r="K115" s="30">
        <v>430500</v>
      </c>
      <c r="L115" s="24" t="s">
        <v>169</v>
      </c>
      <c r="M115" s="106" t="s">
        <v>170</v>
      </c>
      <c r="N115" s="107" t="s">
        <v>171</v>
      </c>
      <c r="O115" s="38"/>
    </row>
    <row r="116" spans="1:19" x14ac:dyDescent="0.6">
      <c r="A116" s="24"/>
      <c r="B116" s="27" t="s">
        <v>172</v>
      </c>
      <c r="C116" s="29"/>
      <c r="D116" s="28"/>
      <c r="E116" s="24"/>
      <c r="F116" s="24"/>
      <c r="G116" s="29"/>
      <c r="H116" s="30"/>
      <c r="I116" s="28"/>
      <c r="J116" s="29"/>
      <c r="K116" s="30"/>
      <c r="L116" s="24"/>
      <c r="M116" s="106"/>
      <c r="N116" s="107"/>
      <c r="O116" s="38"/>
    </row>
    <row r="117" spans="1:19" s="39" customFormat="1" x14ac:dyDescent="0.6">
      <c r="A117" s="32"/>
      <c r="B117" s="33" t="s">
        <v>173</v>
      </c>
      <c r="C117" s="35"/>
      <c r="D117" s="34"/>
      <c r="E117" s="32"/>
      <c r="F117" s="32"/>
      <c r="G117" s="35"/>
      <c r="H117" s="36"/>
      <c r="I117" s="34"/>
      <c r="J117" s="35"/>
      <c r="K117" s="36"/>
      <c r="L117" s="32"/>
      <c r="M117" s="105"/>
      <c r="N117" s="75"/>
      <c r="O117" s="38"/>
      <c r="P117" s="7"/>
      <c r="Q117" s="7"/>
      <c r="R117" s="7"/>
      <c r="S117" s="7"/>
    </row>
    <row r="118" spans="1:19" s="39" customFormat="1" ht="63" x14ac:dyDescent="0.6">
      <c r="A118" s="32">
        <v>32</v>
      </c>
      <c r="B118" s="33" t="s">
        <v>174</v>
      </c>
      <c r="C118" s="35">
        <v>70000</v>
      </c>
      <c r="D118" s="34">
        <f t="shared" si="5"/>
        <v>70000</v>
      </c>
      <c r="E118" s="32" t="s">
        <v>25</v>
      </c>
      <c r="F118" s="32" t="str">
        <f t="shared" si="3"/>
        <v>ร้านโปโล ซุปเปอร์ทีน,70000 บาท</v>
      </c>
      <c r="G118" s="35" t="s">
        <v>175</v>
      </c>
      <c r="H118" s="36">
        <v>70000</v>
      </c>
      <c r="I118" s="23" t="str">
        <f t="shared" si="4"/>
        <v>ร้านโปโล ซุปเปอร์ทีน,70000 บาท</v>
      </c>
      <c r="J118" s="35" t="s">
        <v>175</v>
      </c>
      <c r="K118" s="36">
        <v>70000</v>
      </c>
      <c r="L118" s="32" t="s">
        <v>169</v>
      </c>
      <c r="M118" s="108" t="s">
        <v>28</v>
      </c>
      <c r="N118" s="109" t="s">
        <v>176</v>
      </c>
      <c r="O118" s="38"/>
      <c r="P118" s="7"/>
      <c r="Q118" s="7"/>
      <c r="R118" s="7"/>
      <c r="S118" s="7"/>
    </row>
    <row r="119" spans="1:19" s="115" customFormat="1" ht="63" x14ac:dyDescent="0.6">
      <c r="A119" s="32">
        <v>33</v>
      </c>
      <c r="B119" s="110" t="s">
        <v>177</v>
      </c>
      <c r="C119" s="111">
        <v>2500</v>
      </c>
      <c r="D119" s="78">
        <f t="shared" si="5"/>
        <v>2500</v>
      </c>
      <c r="E119" s="76" t="s">
        <v>25</v>
      </c>
      <c r="F119" s="76" t="str">
        <f t="shared" si="3"/>
        <v>ส่งใช้เงินยืม นายพงษ์ปกรณ์ ปิยวัฒน์ปภาดา,2490 บาท</v>
      </c>
      <c r="G119" s="111" t="s">
        <v>178</v>
      </c>
      <c r="H119" s="112">
        <v>2490</v>
      </c>
      <c r="I119" s="23" t="str">
        <f t="shared" si="4"/>
        <v>ส่งใช้เงินยืม นายพงษ์ปกรณ์ ปิยวัฒน์ปภาดา,2490 บาท</v>
      </c>
      <c r="J119" s="111" t="s">
        <v>178</v>
      </c>
      <c r="K119" s="112">
        <v>2490</v>
      </c>
      <c r="L119" s="76" t="s">
        <v>169</v>
      </c>
      <c r="M119" s="113" t="s">
        <v>28</v>
      </c>
      <c r="N119" s="114" t="s">
        <v>179</v>
      </c>
      <c r="O119" s="38"/>
      <c r="P119" s="7"/>
      <c r="Q119" s="7"/>
      <c r="R119" s="7"/>
      <c r="S119" s="7"/>
    </row>
    <row r="120" spans="1:19" s="125" customFormat="1" x14ac:dyDescent="0.6">
      <c r="A120" s="116">
        <v>34</v>
      </c>
      <c r="B120" s="117" t="s">
        <v>168</v>
      </c>
      <c r="C120" s="118">
        <v>94500</v>
      </c>
      <c r="D120" s="119">
        <f t="shared" si="5"/>
        <v>94500</v>
      </c>
      <c r="E120" s="116" t="s">
        <v>25</v>
      </c>
      <c r="F120" s="116" t="str">
        <f t="shared" si="3"/>
        <v>บริษัท ธนสรณ์วิศวกรรม จำกัด,94500 บาท</v>
      </c>
      <c r="G120" s="118" t="s">
        <v>91</v>
      </c>
      <c r="H120" s="120">
        <v>94500</v>
      </c>
      <c r="I120" s="119" t="str">
        <f t="shared" si="4"/>
        <v>บริษัท ธนสรณ์วิศวกรรม จำกัด,94500 บาท</v>
      </c>
      <c r="J120" s="118" t="s">
        <v>91</v>
      </c>
      <c r="K120" s="120">
        <v>94500</v>
      </c>
      <c r="L120" s="116" t="s">
        <v>169</v>
      </c>
      <c r="M120" s="121" t="s">
        <v>180</v>
      </c>
      <c r="N120" s="122" t="s">
        <v>181</v>
      </c>
      <c r="O120" s="123"/>
      <c r="P120" s="124"/>
      <c r="Q120" s="124"/>
      <c r="R120" s="124"/>
      <c r="S120" s="124"/>
    </row>
    <row r="121" spans="1:19" s="125" customFormat="1" ht="45" customHeight="1" x14ac:dyDescent="0.6">
      <c r="A121" s="126"/>
      <c r="B121" s="127" t="s">
        <v>182</v>
      </c>
      <c r="C121" s="128"/>
      <c r="D121" s="129"/>
      <c r="E121" s="126"/>
      <c r="F121" s="126"/>
      <c r="G121" s="128"/>
      <c r="H121" s="130"/>
      <c r="I121" s="129"/>
      <c r="J121" s="128"/>
      <c r="K121" s="130"/>
      <c r="L121" s="126"/>
      <c r="M121" s="131"/>
      <c r="N121" s="122"/>
      <c r="O121" s="123"/>
      <c r="P121" s="124"/>
      <c r="Q121" s="124"/>
      <c r="R121" s="124"/>
      <c r="S121" s="124"/>
    </row>
    <row r="122" spans="1:19" s="115" customFormat="1" ht="63" x14ac:dyDescent="0.6">
      <c r="A122" s="32">
        <v>35</v>
      </c>
      <c r="B122" s="110" t="s">
        <v>183</v>
      </c>
      <c r="C122" s="111">
        <v>11128</v>
      </c>
      <c r="D122" s="78">
        <f t="shared" si="5"/>
        <v>11128</v>
      </c>
      <c r="E122" s="76" t="s">
        <v>25</v>
      </c>
      <c r="F122" s="76" t="str">
        <f t="shared" si="3"/>
        <v>ห้างหุ้นส่วนจำกัด เดอะ สกาย ซิสเต็มส์,11128 บาท</v>
      </c>
      <c r="G122" s="111" t="s">
        <v>184</v>
      </c>
      <c r="H122" s="112">
        <v>11128</v>
      </c>
      <c r="I122" s="23" t="str">
        <f t="shared" ref="I122:I130" si="6">+J122&amp;","&amp;K122&amp;" บาท"</f>
        <v>ห้างหุ้นส่วนจำกัด เดอะ สกาย ซิสเต็มส์,11128 บาท</v>
      </c>
      <c r="J122" s="111" t="s">
        <v>184</v>
      </c>
      <c r="K122" s="112">
        <v>11128</v>
      </c>
      <c r="L122" s="76" t="s">
        <v>169</v>
      </c>
      <c r="M122" s="113" t="s">
        <v>28</v>
      </c>
      <c r="N122" s="114" t="s">
        <v>185</v>
      </c>
      <c r="O122" s="38"/>
      <c r="P122" s="7"/>
      <c r="Q122" s="7"/>
      <c r="R122" s="7"/>
      <c r="S122" s="7"/>
    </row>
    <row r="123" spans="1:19" s="115" customFormat="1" ht="63" x14ac:dyDescent="0.6">
      <c r="A123" s="32">
        <v>36</v>
      </c>
      <c r="B123" s="27" t="s">
        <v>186</v>
      </c>
      <c r="C123" s="111">
        <v>750</v>
      </c>
      <c r="D123" s="78">
        <f t="shared" si="5"/>
        <v>750</v>
      </c>
      <c r="E123" s="76" t="s">
        <v>25</v>
      </c>
      <c r="F123" s="76" t="str">
        <f t="shared" si="3"/>
        <v>ร้าน เอ.โอ.ดี ซัพพลาย,750 บาท</v>
      </c>
      <c r="G123" s="111" t="s">
        <v>187</v>
      </c>
      <c r="H123" s="112">
        <v>750</v>
      </c>
      <c r="I123" s="23" t="str">
        <f t="shared" si="6"/>
        <v>ร้าน เอ.โอ.ดี ซัพพลาย,750 บาท</v>
      </c>
      <c r="J123" s="111" t="s">
        <v>187</v>
      </c>
      <c r="K123" s="112">
        <v>750</v>
      </c>
      <c r="L123" s="76" t="s">
        <v>169</v>
      </c>
      <c r="M123" s="113" t="s">
        <v>28</v>
      </c>
      <c r="N123" s="114" t="s">
        <v>188</v>
      </c>
      <c r="O123" s="38"/>
      <c r="P123" s="7"/>
      <c r="Q123" s="7"/>
      <c r="R123" s="7"/>
      <c r="S123" s="7"/>
    </row>
    <row r="124" spans="1:19" s="115" customFormat="1" x14ac:dyDescent="0.6">
      <c r="A124" s="21">
        <v>37</v>
      </c>
      <c r="B124" s="132" t="s">
        <v>189</v>
      </c>
      <c r="C124" s="133">
        <v>55000</v>
      </c>
      <c r="D124" s="134">
        <f t="shared" si="5"/>
        <v>55000</v>
      </c>
      <c r="E124" s="135" t="s">
        <v>25</v>
      </c>
      <c r="F124" s="135" t="str">
        <f t="shared" si="3"/>
        <v>ห้างหุ้นส่วนจำกัด เดอะ สกาย ซิสเต็มส์,55000 บาท</v>
      </c>
      <c r="G124" s="136" t="s">
        <v>184</v>
      </c>
      <c r="H124" s="112">
        <v>55000</v>
      </c>
      <c r="I124" s="23" t="str">
        <f t="shared" si="6"/>
        <v>ห้างหุ้นส่วนจำกัด เดอะ สกาย ซิสเต็มส์,55000 บาท</v>
      </c>
      <c r="J124" s="136" t="s">
        <v>184</v>
      </c>
      <c r="K124" s="112">
        <v>55000</v>
      </c>
      <c r="L124" s="21" t="s">
        <v>169</v>
      </c>
      <c r="M124" s="135" t="s">
        <v>190</v>
      </c>
      <c r="N124" s="137" t="s">
        <v>191</v>
      </c>
      <c r="O124" s="38"/>
      <c r="P124" s="7"/>
      <c r="Q124" s="7"/>
      <c r="R124" s="7"/>
      <c r="S124" s="7"/>
    </row>
    <row r="125" spans="1:19" s="39" customFormat="1" x14ac:dyDescent="0.6">
      <c r="A125" s="32"/>
      <c r="B125" s="33" t="s">
        <v>192</v>
      </c>
      <c r="C125" s="138"/>
      <c r="D125" s="34"/>
      <c r="E125" s="32"/>
      <c r="F125" s="32"/>
      <c r="G125" s="139"/>
      <c r="H125" s="140"/>
      <c r="I125" s="141"/>
      <c r="J125" s="139"/>
      <c r="K125" s="140"/>
      <c r="L125" s="105"/>
      <c r="M125" s="105"/>
      <c r="N125" s="107"/>
      <c r="O125" s="38"/>
      <c r="P125" s="7"/>
      <c r="Q125" s="7"/>
      <c r="R125" s="7"/>
      <c r="S125" s="7"/>
    </row>
    <row r="126" spans="1:19" s="115" customFormat="1" ht="63" x14ac:dyDescent="0.6">
      <c r="A126" s="32">
        <v>38</v>
      </c>
      <c r="B126" s="33" t="s">
        <v>193</v>
      </c>
      <c r="C126" s="35">
        <v>2435</v>
      </c>
      <c r="D126" s="34">
        <f t="shared" si="5"/>
        <v>2435</v>
      </c>
      <c r="E126" s="32" t="s">
        <v>25</v>
      </c>
      <c r="F126" s="32" t="str">
        <f t="shared" ref="F126:F129" si="7">G126&amp;","&amp;H126&amp;" บาท"</f>
        <v>ส่งใช้เงินยืม นางสาวสุกัญญา เผ้าวงศ์,2435 บาท</v>
      </c>
      <c r="G126" s="35" t="s">
        <v>194</v>
      </c>
      <c r="H126" s="36">
        <v>2435</v>
      </c>
      <c r="I126" s="28" t="str">
        <f t="shared" si="6"/>
        <v>ส่งใช้เงินยืม นางสาวสุกัญญา เผ้าวงศ์,2435 บาท</v>
      </c>
      <c r="J126" s="35" t="s">
        <v>194</v>
      </c>
      <c r="K126" s="36">
        <v>2435</v>
      </c>
      <c r="L126" s="32" t="s">
        <v>169</v>
      </c>
      <c r="M126" s="108" t="s">
        <v>28</v>
      </c>
      <c r="N126" s="109" t="s">
        <v>195</v>
      </c>
      <c r="O126" s="38"/>
      <c r="P126" s="7"/>
      <c r="Q126" s="7"/>
      <c r="R126" s="7"/>
      <c r="S126" s="7"/>
    </row>
    <row r="127" spans="1:19" s="115" customFormat="1" ht="63" x14ac:dyDescent="0.6">
      <c r="A127" s="32">
        <v>39</v>
      </c>
      <c r="B127" s="110" t="s">
        <v>196</v>
      </c>
      <c r="C127" s="111">
        <v>6162</v>
      </c>
      <c r="D127" s="78">
        <f t="shared" si="5"/>
        <v>6162</v>
      </c>
      <c r="E127" s="76" t="s">
        <v>25</v>
      </c>
      <c r="F127" s="76" t="str">
        <f t="shared" si="7"/>
        <v>ส่งใช้เงินยืม นางสาวณิชากร บุลพิภพอนันต์,6162 บาท</v>
      </c>
      <c r="G127" s="111" t="s">
        <v>197</v>
      </c>
      <c r="H127" s="142">
        <v>6162</v>
      </c>
      <c r="I127" s="23" t="str">
        <f t="shared" si="6"/>
        <v>ส่งใช้เงินยืม นางสาวณิชากร บุลพิภพอนันต์,6162 บาท</v>
      </c>
      <c r="J127" s="111" t="s">
        <v>197</v>
      </c>
      <c r="K127" s="142">
        <v>6162</v>
      </c>
      <c r="L127" s="76" t="s">
        <v>169</v>
      </c>
      <c r="M127" s="113" t="s">
        <v>28</v>
      </c>
      <c r="N127" s="114" t="s">
        <v>198</v>
      </c>
      <c r="O127" s="38"/>
      <c r="P127" s="7"/>
      <c r="Q127" s="7"/>
      <c r="R127" s="7"/>
      <c r="S127" s="7"/>
    </row>
    <row r="128" spans="1:19" s="39" customFormat="1" ht="63" x14ac:dyDescent="0.6">
      <c r="A128" s="32">
        <v>40</v>
      </c>
      <c r="B128" s="33" t="s">
        <v>199</v>
      </c>
      <c r="C128" s="35">
        <v>8500</v>
      </c>
      <c r="D128" s="34">
        <f t="shared" si="5"/>
        <v>8500</v>
      </c>
      <c r="E128" s="32" t="s">
        <v>25</v>
      </c>
      <c r="F128" s="32" t="str">
        <f t="shared" si="7"/>
        <v>ร้าน เอ.โอ.ดี ซัพพลาย,8500 บาท</v>
      </c>
      <c r="G128" s="35" t="s">
        <v>187</v>
      </c>
      <c r="H128" s="36">
        <v>8500</v>
      </c>
      <c r="I128" s="23" t="str">
        <f t="shared" si="6"/>
        <v>ร้าน เอ.โอ.ดี ซัพพลาย,8500 บาท</v>
      </c>
      <c r="J128" s="35" t="s">
        <v>187</v>
      </c>
      <c r="K128" s="36">
        <v>8500</v>
      </c>
      <c r="L128" s="32" t="s">
        <v>169</v>
      </c>
      <c r="M128" s="108" t="s">
        <v>28</v>
      </c>
      <c r="N128" s="109" t="s">
        <v>200</v>
      </c>
      <c r="O128" s="38"/>
      <c r="P128" s="7"/>
      <c r="Q128" s="7"/>
      <c r="R128" s="7"/>
      <c r="S128" s="7"/>
    </row>
    <row r="129" spans="1:19" s="39" customFormat="1" ht="63" x14ac:dyDescent="0.6">
      <c r="A129" s="32">
        <v>41</v>
      </c>
      <c r="B129" s="33" t="s">
        <v>201</v>
      </c>
      <c r="C129" s="35">
        <v>1500</v>
      </c>
      <c r="D129" s="34">
        <f t="shared" si="5"/>
        <v>1500</v>
      </c>
      <c r="E129" s="32" t="s">
        <v>25</v>
      </c>
      <c r="F129" s="32" t="str">
        <f t="shared" si="7"/>
        <v>ร้านเอนกสเตชั่นเนอรี่,1498 บาท</v>
      </c>
      <c r="G129" s="35" t="s">
        <v>202</v>
      </c>
      <c r="H129" s="36">
        <v>1498</v>
      </c>
      <c r="I129" s="78" t="str">
        <f t="shared" si="6"/>
        <v>ร้านเอนกสเตชั่นเนอรี่,1498 บาท</v>
      </c>
      <c r="J129" s="35" t="s">
        <v>202</v>
      </c>
      <c r="K129" s="36">
        <v>1498</v>
      </c>
      <c r="L129" s="32" t="s">
        <v>169</v>
      </c>
      <c r="M129" s="108" t="s">
        <v>28</v>
      </c>
      <c r="N129" s="109" t="s">
        <v>203</v>
      </c>
      <c r="O129" s="38"/>
      <c r="P129" s="7"/>
      <c r="Q129" s="7"/>
      <c r="R129" s="7"/>
      <c r="S129" s="7"/>
    </row>
    <row r="130" spans="1:19" x14ac:dyDescent="0.6">
      <c r="A130" s="24">
        <v>42</v>
      </c>
      <c r="B130" s="27" t="s">
        <v>204</v>
      </c>
      <c r="C130" s="143" t="s">
        <v>205</v>
      </c>
      <c r="D130" s="93" t="str">
        <f t="shared" si="5"/>
        <v>2,800,000</v>
      </c>
      <c r="E130" s="144" t="s">
        <v>25</v>
      </c>
      <c r="F130" s="24" t="str">
        <f t="shared" ref="F130" si="8">+G130&amp;","&amp;H130&amp;" บาท"</f>
        <v>บริษัท โทรคมนาคมแห่งชาติ จำกัด,2800000 บาท</v>
      </c>
      <c r="G130" s="145" t="s">
        <v>206</v>
      </c>
      <c r="H130" s="146">
        <v>2800000</v>
      </c>
      <c r="I130" s="147" t="str">
        <f t="shared" si="6"/>
        <v>บริษัท โทรคมนาคมแห่งชาติ จำกัด,2800000 บาท</v>
      </c>
      <c r="J130" s="148" t="s">
        <v>206</v>
      </c>
      <c r="K130" s="51">
        <v>2800000</v>
      </c>
      <c r="L130" s="24" t="s">
        <v>27</v>
      </c>
      <c r="M130" s="94" t="str">
        <f>+N130</f>
        <v>ส.44/2569</v>
      </c>
      <c r="N130" s="149" t="s">
        <v>207</v>
      </c>
      <c r="O130" s="38"/>
    </row>
    <row r="131" spans="1:19" x14ac:dyDescent="0.6">
      <c r="A131" s="24"/>
      <c r="B131" s="27" t="s">
        <v>208</v>
      </c>
      <c r="C131" s="53"/>
      <c r="D131" s="93"/>
      <c r="E131" s="144"/>
      <c r="F131" s="24"/>
      <c r="G131" s="150"/>
      <c r="I131" s="147"/>
      <c r="J131" s="151"/>
      <c r="K131" s="48"/>
      <c r="L131" s="48"/>
      <c r="M131" s="48" t="str">
        <f>"ลว. "&amp;N131</f>
        <v>ลว. 30 ตค 68</v>
      </c>
      <c r="N131" s="149" t="s">
        <v>63</v>
      </c>
      <c r="O131" s="38"/>
    </row>
    <row r="132" spans="1:19" ht="42" customHeight="1" x14ac:dyDescent="0.6">
      <c r="A132" s="32"/>
      <c r="B132" s="33"/>
      <c r="C132" s="54"/>
      <c r="D132" s="152"/>
      <c r="E132" s="153"/>
      <c r="F132" s="32"/>
      <c r="G132" s="154"/>
      <c r="H132" s="140"/>
      <c r="I132" s="155"/>
      <c r="J132" s="156"/>
      <c r="K132" s="34"/>
      <c r="L132" s="32"/>
      <c r="M132" s="32"/>
      <c r="N132" s="157"/>
      <c r="O132" s="38"/>
    </row>
    <row r="133" spans="1:19" x14ac:dyDescent="0.6">
      <c r="A133" s="24">
        <v>43</v>
      </c>
      <c r="B133" s="27" t="s">
        <v>209</v>
      </c>
      <c r="C133" s="93">
        <v>240000</v>
      </c>
      <c r="D133" s="93">
        <f t="shared" ref="D133" si="9">+C133</f>
        <v>240000</v>
      </c>
      <c r="E133" s="144" t="s">
        <v>25</v>
      </c>
      <c r="F133" s="24" t="str">
        <f t="shared" ref="F133" si="10">+G133&amp;","&amp;H133&amp;" บาท"</f>
        <v>บริษัท เอ็กเซลลิงค์ จำกัด,240000 บาท</v>
      </c>
      <c r="G133" s="145" t="s">
        <v>210</v>
      </c>
      <c r="H133" s="158">
        <v>240000</v>
      </c>
      <c r="I133" s="147" t="str">
        <f t="shared" ref="I133" si="11">+J133&amp;","&amp;K133&amp;" บาท"</f>
        <v>บริษัท เอ็กเซลลิงค์ จำกัด,240000 บาท</v>
      </c>
      <c r="J133" s="148" t="s">
        <v>210</v>
      </c>
      <c r="K133" s="28">
        <v>240000</v>
      </c>
      <c r="L133" s="24" t="s">
        <v>27</v>
      </c>
      <c r="M133" s="94" t="str">
        <f>+N133</f>
        <v>ใบสั่งจ้าง 12/2569</v>
      </c>
      <c r="N133" s="94" t="s">
        <v>142</v>
      </c>
    </row>
    <row r="134" spans="1:19" x14ac:dyDescent="0.6">
      <c r="A134" s="24"/>
      <c r="B134" s="45" t="s">
        <v>211</v>
      </c>
      <c r="C134" s="93"/>
      <c r="D134" s="93"/>
      <c r="E134" s="144"/>
      <c r="F134" s="24"/>
      <c r="G134" s="150"/>
      <c r="H134" s="158"/>
      <c r="I134" s="147"/>
      <c r="J134" s="151"/>
      <c r="K134" s="28"/>
      <c r="L134" s="48"/>
      <c r="M134" s="48" t="str">
        <f>"ลว. "&amp;N134</f>
        <v>ลว. 31 ตค 68</v>
      </c>
      <c r="N134" s="94" t="s">
        <v>54</v>
      </c>
    </row>
    <row r="135" spans="1:19" x14ac:dyDescent="0.6">
      <c r="A135" s="24"/>
      <c r="B135" s="27"/>
      <c r="C135" s="93"/>
      <c r="D135" s="93"/>
      <c r="E135" s="144"/>
      <c r="F135" s="24"/>
      <c r="G135" s="150"/>
      <c r="H135" s="158"/>
      <c r="I135" s="147"/>
      <c r="J135" s="151"/>
      <c r="K135" s="28"/>
      <c r="L135" s="24"/>
      <c r="M135" s="24"/>
      <c r="N135" s="94"/>
    </row>
    <row r="136" spans="1:19" x14ac:dyDescent="0.6">
      <c r="A136" s="32"/>
      <c r="B136" s="33"/>
      <c r="C136" s="152"/>
      <c r="D136" s="152"/>
      <c r="E136" s="153"/>
      <c r="F136" s="32"/>
      <c r="G136" s="154"/>
      <c r="H136" s="140"/>
      <c r="I136" s="155"/>
      <c r="J136" s="156"/>
      <c r="K136" s="34"/>
      <c r="L136" s="32"/>
      <c r="M136" s="32"/>
      <c r="N136" s="159"/>
    </row>
    <row r="137" spans="1:19" x14ac:dyDescent="0.6">
      <c r="A137" s="24">
        <v>44</v>
      </c>
      <c r="B137" s="27" t="s">
        <v>212</v>
      </c>
      <c r="C137" s="160" t="s">
        <v>213</v>
      </c>
      <c r="D137" s="93" t="str">
        <f t="shared" ref="D137" si="12">+C137</f>
        <v>1,370,000</v>
      </c>
      <c r="E137" s="144" t="s">
        <v>25</v>
      </c>
      <c r="F137" s="24" t="str">
        <f>+G137&amp;","&amp;H137&amp;" บาท"</f>
        <v>บริษัท อินเตอร์ลิ้งค์ เทเลคอม จำกัด (มหาชน),1370000 บาท</v>
      </c>
      <c r="G137" s="107" t="s">
        <v>214</v>
      </c>
      <c r="H137" s="161">
        <v>1370000</v>
      </c>
      <c r="I137" s="147" t="s">
        <v>215</v>
      </c>
      <c r="J137" s="162" t="s">
        <v>214</v>
      </c>
      <c r="K137" s="99">
        <v>2800000</v>
      </c>
      <c r="L137" s="24" t="s">
        <v>27</v>
      </c>
      <c r="M137" s="94" t="str">
        <f>+N137</f>
        <v>ส . 44/2569</v>
      </c>
      <c r="N137" s="48" t="s">
        <v>216</v>
      </c>
    </row>
    <row r="138" spans="1:19" x14ac:dyDescent="0.6">
      <c r="A138" s="24"/>
      <c r="B138" s="27" t="s">
        <v>217</v>
      </c>
      <c r="C138" s="93"/>
      <c r="D138" s="93"/>
      <c r="E138" s="144"/>
      <c r="F138" s="24"/>
      <c r="G138" s="107"/>
      <c r="H138" s="163"/>
      <c r="I138" s="147"/>
      <c r="J138" s="106"/>
      <c r="K138" s="82"/>
      <c r="L138" s="24"/>
      <c r="M138" s="48" t="str">
        <f>"ลว. "&amp;N138</f>
        <v>ลว. 30 ต.ค. 2568</v>
      </c>
      <c r="N138" s="94" t="s">
        <v>218</v>
      </c>
    </row>
    <row r="139" spans="1:19" x14ac:dyDescent="0.6">
      <c r="A139" s="32"/>
      <c r="B139" s="33"/>
      <c r="C139" s="152"/>
      <c r="D139" s="152"/>
      <c r="E139" s="153"/>
      <c r="F139" s="32"/>
      <c r="G139" s="75"/>
      <c r="H139" s="164"/>
      <c r="I139" s="155"/>
      <c r="J139" s="105"/>
      <c r="K139" s="90"/>
      <c r="L139" s="32"/>
      <c r="M139" s="32"/>
      <c r="N139" s="159"/>
    </row>
    <row r="140" spans="1:19" ht="20.25" customHeight="1" x14ac:dyDescent="0.6">
      <c r="A140" s="21">
        <v>45</v>
      </c>
      <c r="B140" s="22" t="s">
        <v>219</v>
      </c>
      <c r="C140" s="165">
        <v>64260</v>
      </c>
      <c r="D140" s="165">
        <f t="shared" ref="D140" si="13">+C140</f>
        <v>64260</v>
      </c>
      <c r="E140" s="166" t="s">
        <v>25</v>
      </c>
      <c r="F140" s="21" t="str">
        <f t="shared" ref="F140" si="14">+G140&amp;","&amp;H140&amp;" บาท"</f>
        <v>ร้านสหกรณ์เทเวศน์ จำกัด,46920 บาท</v>
      </c>
      <c r="G140" s="167" t="s">
        <v>220</v>
      </c>
      <c r="H140" s="168">
        <v>46920</v>
      </c>
      <c r="I140" s="169" t="str">
        <f>+J140&amp;","&amp;K140&amp;" บาท"</f>
        <v>ร้านสหกรณ์เทเวศน์ จำกัด,46920 บาท</v>
      </c>
      <c r="J140" s="170" t="s">
        <v>220</v>
      </c>
      <c r="K140" s="23">
        <v>46920</v>
      </c>
      <c r="L140" s="21" t="s">
        <v>27</v>
      </c>
      <c r="M140" s="177" t="s">
        <v>28</v>
      </c>
      <c r="N140" s="171" t="s">
        <v>28</v>
      </c>
    </row>
    <row r="141" spans="1:19" x14ac:dyDescent="0.6">
      <c r="A141" s="32"/>
      <c r="B141" s="73"/>
      <c r="C141" s="152"/>
      <c r="D141" s="152"/>
      <c r="E141" s="153"/>
      <c r="F141" s="32"/>
      <c r="G141" s="154"/>
      <c r="H141" s="140"/>
      <c r="I141" s="155"/>
      <c r="J141" s="156"/>
      <c r="K141" s="34"/>
      <c r="L141" s="32"/>
      <c r="M141" s="174"/>
      <c r="N141" s="172"/>
    </row>
  </sheetData>
  <mergeCells count="23">
    <mergeCell ref="M58:M60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  <mergeCell ref="M8:M10"/>
    <mergeCell ref="M14:M16"/>
    <mergeCell ref="M17:M19"/>
    <mergeCell ref="M20:M22"/>
    <mergeCell ref="M55:M57"/>
    <mergeCell ref="N140:N141"/>
    <mergeCell ref="M62:M64"/>
    <mergeCell ref="M69:M70"/>
    <mergeCell ref="M71:M72"/>
    <mergeCell ref="A73:A74"/>
    <mergeCell ref="B73:B74"/>
    <mergeCell ref="M140:M141"/>
  </mergeCells>
  <printOptions horizontalCentered="1"/>
  <pageMargins left="0.25" right="0.25" top="0.39" bottom="0.48" header="0.3" footer="0.3"/>
  <pageSetup paperSize="9" scale="45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ต.ค.68   </vt:lpstr>
      <vt:lpstr>'ต.ค.68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2026-06-29T16:27:17Z</cp:lastPrinted>
  <dcterms:created xsi:type="dcterms:W3CDTF">2026-06-29T16:23:27Z</dcterms:created>
  <dcterms:modified xsi:type="dcterms:W3CDTF">2026-06-29T16:27:59Z</dcterms:modified>
</cp:coreProperties>
</file>