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ANG_BACKUP\สถิติสารสนเทศประจำปี\สถิติสหกรณ์ ณ 31 ธ.ค. 65\สารสนเทศสหกรณ์ 31 ธ.ค. 65 (ขึ้นเว็บ)\ผลประเมินความเข้มแข็งของสหกรณ์\"/>
    </mc:Choice>
  </mc:AlternateContent>
  <xr:revisionPtr revIDLastSave="0" documentId="8_{C0E89AC8-9B75-45DD-9448-59F7B12814EC}" xr6:coauthVersionLast="47" xr6:coauthVersionMax="47" xr10:uidLastSave="{00000000-0000-0000-0000-000000000000}"/>
  <bookViews>
    <workbookView xWindow="-120" yWindow="-120" windowWidth="24240" windowHeight="13140" xr2:uid="{66EA53B3-2375-45A4-8B90-F59669D37B2D}"/>
  </bookViews>
  <sheets>
    <sheet name="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'[2]ผ1-ผ2 (2538)'!#REF!</definedName>
    <definedName name="____end0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4">[3]Sheet2!$A$823:$A$826</definedName>
    <definedName name="___ddd5">#REF!</definedName>
    <definedName name="___ddd6">#REF!</definedName>
    <definedName name="___ddd7">[3]Sheet2!$A$839:$A$864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4">[3]Sheet2!$A$823:$A$826</definedName>
    <definedName name="__ddd5">#REF!</definedName>
    <definedName name="__ddd6">#REF!</definedName>
    <definedName name="__ddd7">[3]Sheet2!$A$839:$A$864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4">[3]Sheet2!$A$823:$A$826</definedName>
    <definedName name="_ddd5">#REF!</definedName>
    <definedName name="_ddd6">#REF!</definedName>
    <definedName name="_ddd7">[3]Sheet2!$A$839:$A$864</definedName>
    <definedName name="_ddd8">#REF!</definedName>
    <definedName name="_ddd9">#REF!</definedName>
    <definedName name="_end001">#REF!</definedName>
    <definedName name="_end002">#REF!</definedName>
    <definedName name="_end01">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'[4]220'!#REF!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'[4]220'!#REF!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#REF!</definedName>
    <definedName name="AAA">[5]อบรม!#REF!</definedName>
    <definedName name="AAA0">#REF!</definedName>
    <definedName name="AAA00">#REF!</definedName>
    <definedName name="AAA000">#REF!</definedName>
    <definedName name="Amt">"Text Box 56"</definedName>
    <definedName name="b">[6]ขนาดกลาง!#REF!</definedName>
    <definedName name="B.">#REF!</definedName>
    <definedName name="BA">#REF!</definedName>
    <definedName name="BI">#REF!</definedName>
    <definedName name="BS">#REF!</definedName>
    <definedName name="C_">#REF!</definedName>
    <definedName name="_xlnm.Criteria">#REF!</definedName>
    <definedName name="Criteria_MI">#REF!</definedName>
    <definedName name="CS">#REF!</definedName>
    <definedName name="D">#REF!</definedName>
    <definedName name="d_111">#REF!</definedName>
    <definedName name="data">#REF!</definedName>
    <definedName name="dep">#REF!</definedName>
    <definedName name="drop1">[5]อบรม!#REF!</definedName>
    <definedName name="DS">#REF!</definedName>
    <definedName name="E">#REF!</definedName>
    <definedName name="end">#REF!</definedName>
    <definedName name="END000">[5]ตปท!#REF!</definedName>
    <definedName name="F">#REF!</definedName>
    <definedName name="fa">'[7]กสย11.1'!#REF!</definedName>
    <definedName name="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L">#REF!</definedName>
    <definedName name="LA">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RF">'[8]ทำนบดิน 4'!#REF!</definedName>
    <definedName name="LV">#REF!</definedName>
    <definedName name="LVI">#REF!</definedName>
    <definedName name="New">#REF!</definedName>
    <definedName name="o">#REF!</definedName>
    <definedName name="p">'[9]seminar(O)'!#REF!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0">'2'!$A$1:$M$91</definedName>
    <definedName name="_xlnm.Print_Area">#REF!</definedName>
    <definedName name="PRINT_AREA_MI">#REF!</definedName>
    <definedName name="_xlnm.Print_Titles" localSheetId="0">'2'!$4:$5</definedName>
    <definedName name="_xlnm.Print_Titles">#REF!</definedName>
    <definedName name="Print_Titles_MI">#REF!</definedName>
    <definedName name="printing">#REF!</definedName>
    <definedName name="Query">#REF!</definedName>
    <definedName name="R_">#REF!</definedName>
    <definedName name="_xlnm.Recorder">#REF!</definedName>
    <definedName name="S1_">#REF!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[3]Sheet2!$A$767:$A$813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[3]Sheet2!$A$500:$A$504</definedName>
    <definedName name="view">[5]อบรม!#REF!</definedName>
    <definedName name="vsprj">#REF!</definedName>
    <definedName name="vsprj0">#REF!</definedName>
    <definedName name="vsprj0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ก">#REF!</definedName>
    <definedName name="กกก1111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ง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ฌ">#REF!</definedName>
    <definedName name="ญ">#REF!</definedName>
    <definedName name="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>#REF!</definedName>
    <definedName name="บ">#REF!</definedName>
    <definedName name="บก">#REF!</definedName>
    <definedName name="บส">#REF!</definedName>
    <definedName name="เบิกจ่าย">#REF!</definedName>
    <definedName name="ปก">'[10]หน้า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แผน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พพพ">#REF!</definedName>
    <definedName name="พื้นตอม่อ">#REF!</definedName>
    <definedName name="พื้นสะพาน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เลขประมาณการ">#REF!</definedName>
    <definedName name="ศก">#REF!</definedName>
    <definedName name="ส">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9" i="1" l="1"/>
  <c r="C89" i="1"/>
  <c r="D89" i="1" s="1"/>
  <c r="B89" i="1"/>
  <c r="N88" i="1"/>
  <c r="C88" i="1"/>
  <c r="D88" i="1" s="1"/>
  <c r="B88" i="1"/>
  <c r="N87" i="1"/>
  <c r="C87" i="1"/>
  <c r="D87" i="1" s="1"/>
  <c r="B87" i="1"/>
  <c r="N86" i="1"/>
  <c r="C86" i="1"/>
  <c r="D86" i="1" s="1"/>
  <c r="B86" i="1"/>
  <c r="N85" i="1"/>
  <c r="C85" i="1"/>
  <c r="D85" i="1" s="1"/>
  <c r="B85" i="1"/>
  <c r="N84" i="1"/>
  <c r="C84" i="1"/>
  <c r="D84" i="1" s="1"/>
  <c r="B84" i="1"/>
  <c r="N83" i="1"/>
  <c r="C83" i="1"/>
  <c r="D83" i="1" s="1"/>
  <c r="B83" i="1"/>
  <c r="N82" i="1"/>
  <c r="C82" i="1"/>
  <c r="D82" i="1" s="1"/>
  <c r="B82" i="1"/>
  <c r="N81" i="1"/>
  <c r="C81" i="1"/>
  <c r="D81" i="1" s="1"/>
  <c r="B81" i="1"/>
  <c r="N80" i="1"/>
  <c r="C80" i="1"/>
  <c r="D80" i="1" s="1"/>
  <c r="B80" i="1"/>
  <c r="N79" i="1"/>
  <c r="C79" i="1"/>
  <c r="D79" i="1" s="1"/>
  <c r="B79" i="1"/>
  <c r="N78" i="1"/>
  <c r="C78" i="1"/>
  <c r="D78" i="1" s="1"/>
  <c r="B78" i="1"/>
  <c r="N77" i="1"/>
  <c r="C77" i="1"/>
  <c r="D77" i="1" s="1"/>
  <c r="B77" i="1"/>
  <c r="N76" i="1"/>
  <c r="C76" i="1"/>
  <c r="D76" i="1" s="1"/>
  <c r="B76" i="1"/>
  <c r="N75" i="1"/>
  <c r="M75" i="1"/>
  <c r="L75" i="1" s="1"/>
  <c r="K75" i="1"/>
  <c r="J75" i="1"/>
  <c r="I75" i="1"/>
  <c r="G75" i="1"/>
  <c r="F75" i="1"/>
  <c r="E75" i="1"/>
  <c r="B75" i="1"/>
  <c r="N74" i="1"/>
  <c r="C74" i="1"/>
  <c r="B74" i="1"/>
  <c r="D74" i="1" s="1"/>
  <c r="N73" i="1"/>
  <c r="C73" i="1"/>
  <c r="B73" i="1"/>
  <c r="D73" i="1" s="1"/>
  <c r="N72" i="1"/>
  <c r="C72" i="1"/>
  <c r="B72" i="1"/>
  <c r="D72" i="1" s="1"/>
  <c r="N71" i="1"/>
  <c r="C71" i="1"/>
  <c r="B71" i="1"/>
  <c r="D71" i="1" s="1"/>
  <c r="N70" i="1"/>
  <c r="C70" i="1"/>
  <c r="B70" i="1"/>
  <c r="D70" i="1" s="1"/>
  <c r="N69" i="1"/>
  <c r="C69" i="1"/>
  <c r="B69" i="1"/>
  <c r="D69" i="1" s="1"/>
  <c r="N68" i="1"/>
  <c r="C68" i="1"/>
  <c r="B68" i="1"/>
  <c r="D68" i="1" s="1"/>
  <c r="N67" i="1"/>
  <c r="C67" i="1"/>
  <c r="B67" i="1"/>
  <c r="D67" i="1" s="1"/>
  <c r="N66" i="1"/>
  <c r="C66" i="1"/>
  <c r="B66" i="1"/>
  <c r="D66" i="1" s="1"/>
  <c r="N65" i="1"/>
  <c r="C65" i="1"/>
  <c r="B65" i="1"/>
  <c r="D65" i="1" s="1"/>
  <c r="N64" i="1"/>
  <c r="C64" i="1"/>
  <c r="B64" i="1"/>
  <c r="D64" i="1" s="1"/>
  <c r="N63" i="1"/>
  <c r="C63" i="1"/>
  <c r="B63" i="1"/>
  <c r="D63" i="1" s="1"/>
  <c r="N62" i="1"/>
  <c r="C62" i="1"/>
  <c r="B62" i="1"/>
  <c r="D62" i="1" s="1"/>
  <c r="N61" i="1"/>
  <c r="C61" i="1"/>
  <c r="B61" i="1"/>
  <c r="D61" i="1" s="1"/>
  <c r="N60" i="1"/>
  <c r="C60" i="1"/>
  <c r="B60" i="1"/>
  <c r="D60" i="1" s="1"/>
  <c r="N59" i="1"/>
  <c r="C59" i="1"/>
  <c r="B59" i="1"/>
  <c r="D59" i="1" s="1"/>
  <c r="N58" i="1"/>
  <c r="C58" i="1"/>
  <c r="B58" i="1"/>
  <c r="D58" i="1" s="1"/>
  <c r="N57" i="1"/>
  <c r="C57" i="1"/>
  <c r="B57" i="1"/>
  <c r="D57" i="1" s="1"/>
  <c r="N56" i="1"/>
  <c r="C56" i="1"/>
  <c r="B56" i="1"/>
  <c r="D56" i="1" s="1"/>
  <c r="N55" i="1"/>
  <c r="C55" i="1"/>
  <c r="B55" i="1"/>
  <c r="D55" i="1" s="1"/>
  <c r="N54" i="1"/>
  <c r="M54" i="1"/>
  <c r="K54" i="1"/>
  <c r="L54" i="1" s="1"/>
  <c r="J54" i="1"/>
  <c r="I54" i="1"/>
  <c r="G54" i="1"/>
  <c r="H54" i="1" s="1"/>
  <c r="F54" i="1"/>
  <c r="E54" i="1"/>
  <c r="C54" i="1"/>
  <c r="D54" i="1" s="1"/>
  <c r="B54" i="1"/>
  <c r="N53" i="1"/>
  <c r="C53" i="1"/>
  <c r="D53" i="1" s="1"/>
  <c r="B53" i="1"/>
  <c r="N52" i="1"/>
  <c r="C52" i="1"/>
  <c r="D52" i="1" s="1"/>
  <c r="B52" i="1"/>
  <c r="N51" i="1"/>
  <c r="C51" i="1"/>
  <c r="D51" i="1" s="1"/>
  <c r="B51" i="1"/>
  <c r="N50" i="1"/>
  <c r="C50" i="1"/>
  <c r="D50" i="1" s="1"/>
  <c r="B50" i="1"/>
  <c r="N49" i="1"/>
  <c r="C49" i="1"/>
  <c r="D49" i="1" s="1"/>
  <c r="B49" i="1"/>
  <c r="N48" i="1"/>
  <c r="C48" i="1"/>
  <c r="D48" i="1" s="1"/>
  <c r="B48" i="1"/>
  <c r="N47" i="1"/>
  <c r="C47" i="1"/>
  <c r="D47" i="1" s="1"/>
  <c r="B47" i="1"/>
  <c r="N46" i="1"/>
  <c r="C46" i="1"/>
  <c r="D46" i="1" s="1"/>
  <c r="B46" i="1"/>
  <c r="N45" i="1"/>
  <c r="C45" i="1"/>
  <c r="D45" i="1" s="1"/>
  <c r="B45" i="1"/>
  <c r="N44" i="1"/>
  <c r="C44" i="1"/>
  <c r="D44" i="1" s="1"/>
  <c r="B44" i="1"/>
  <c r="N43" i="1"/>
  <c r="C43" i="1"/>
  <c r="D43" i="1" s="1"/>
  <c r="B43" i="1"/>
  <c r="N42" i="1"/>
  <c r="C42" i="1"/>
  <c r="D42" i="1" s="1"/>
  <c r="B42" i="1"/>
  <c r="N41" i="1"/>
  <c r="C41" i="1"/>
  <c r="D41" i="1" s="1"/>
  <c r="B41" i="1"/>
  <c r="N40" i="1"/>
  <c r="C40" i="1"/>
  <c r="D40" i="1" s="1"/>
  <c r="B40" i="1"/>
  <c r="N39" i="1"/>
  <c r="C39" i="1"/>
  <c r="D39" i="1" s="1"/>
  <c r="B39" i="1"/>
  <c r="N38" i="1"/>
  <c r="C38" i="1"/>
  <c r="D38" i="1" s="1"/>
  <c r="B38" i="1"/>
  <c r="N37" i="1"/>
  <c r="C37" i="1"/>
  <c r="D37" i="1" s="1"/>
  <c r="B37" i="1"/>
  <c r="N36" i="1"/>
  <c r="C36" i="1"/>
  <c r="D36" i="1" s="1"/>
  <c r="B36" i="1"/>
  <c r="N35" i="1"/>
  <c r="C35" i="1"/>
  <c r="D35" i="1" s="1"/>
  <c r="B35" i="1"/>
  <c r="N34" i="1"/>
  <c r="C34" i="1"/>
  <c r="D34" i="1" s="1"/>
  <c r="B34" i="1"/>
  <c r="N33" i="1"/>
  <c r="C33" i="1"/>
  <c r="D33" i="1" s="1"/>
  <c r="B33" i="1"/>
  <c r="N32" i="1"/>
  <c r="C32" i="1"/>
  <c r="D32" i="1" s="1"/>
  <c r="B32" i="1"/>
  <c r="N31" i="1"/>
  <c r="C31" i="1"/>
  <c r="D31" i="1" s="1"/>
  <c r="B31" i="1"/>
  <c r="N30" i="1"/>
  <c r="C30" i="1"/>
  <c r="D30" i="1" s="1"/>
  <c r="B30" i="1"/>
  <c r="N29" i="1"/>
  <c r="C29" i="1"/>
  <c r="D29" i="1" s="1"/>
  <c r="B29" i="1"/>
  <c r="N28" i="1"/>
  <c r="M28" i="1"/>
  <c r="K28" i="1"/>
  <c r="L28" i="1" s="1"/>
  <c r="J28" i="1"/>
  <c r="I28" i="1"/>
  <c r="G28" i="1"/>
  <c r="H28" i="1" s="1"/>
  <c r="F28" i="1"/>
  <c r="E28" i="1"/>
  <c r="C28" i="1"/>
  <c r="D28" i="1" s="1"/>
  <c r="B28" i="1"/>
  <c r="N27" i="1"/>
  <c r="C27" i="1"/>
  <c r="D27" i="1" s="1"/>
  <c r="B27" i="1"/>
  <c r="N26" i="1"/>
  <c r="C26" i="1"/>
  <c r="D26" i="1" s="1"/>
  <c r="B26" i="1"/>
  <c r="N25" i="1"/>
  <c r="C25" i="1"/>
  <c r="D25" i="1" s="1"/>
  <c r="B25" i="1"/>
  <c r="N24" i="1"/>
  <c r="C24" i="1"/>
  <c r="D24" i="1" s="1"/>
  <c r="B24" i="1"/>
  <c r="N23" i="1"/>
  <c r="C23" i="1"/>
  <c r="D23" i="1" s="1"/>
  <c r="B23" i="1"/>
  <c r="N22" i="1"/>
  <c r="C22" i="1"/>
  <c r="D22" i="1" s="1"/>
  <c r="B22" i="1"/>
  <c r="N21" i="1"/>
  <c r="C21" i="1"/>
  <c r="D21" i="1" s="1"/>
  <c r="B21" i="1"/>
  <c r="N20" i="1"/>
  <c r="C20" i="1"/>
  <c r="D20" i="1" s="1"/>
  <c r="B20" i="1"/>
  <c r="N19" i="1"/>
  <c r="C19" i="1"/>
  <c r="D19" i="1" s="1"/>
  <c r="B19" i="1"/>
  <c r="N18" i="1"/>
  <c r="C18" i="1"/>
  <c r="D18" i="1" s="1"/>
  <c r="B18" i="1"/>
  <c r="N17" i="1"/>
  <c r="C17" i="1"/>
  <c r="D17" i="1" s="1"/>
  <c r="B17" i="1"/>
  <c r="N16" i="1"/>
  <c r="C16" i="1"/>
  <c r="D16" i="1" s="1"/>
  <c r="B16" i="1"/>
  <c r="N15" i="1"/>
  <c r="C15" i="1"/>
  <c r="D15" i="1" s="1"/>
  <c r="B15" i="1"/>
  <c r="N14" i="1"/>
  <c r="C14" i="1"/>
  <c r="D14" i="1" s="1"/>
  <c r="B14" i="1"/>
  <c r="N13" i="1"/>
  <c r="C13" i="1"/>
  <c r="D13" i="1" s="1"/>
  <c r="B13" i="1"/>
  <c r="N12" i="1"/>
  <c r="C12" i="1"/>
  <c r="D12" i="1" s="1"/>
  <c r="B12" i="1"/>
  <c r="N11" i="1"/>
  <c r="C11" i="1"/>
  <c r="D11" i="1" s="1"/>
  <c r="B11" i="1"/>
  <c r="B10" i="1" s="1"/>
  <c r="B6" i="1" s="1"/>
  <c r="N10" i="1"/>
  <c r="M10" i="1"/>
  <c r="K10" i="1"/>
  <c r="L10" i="1" s="1"/>
  <c r="I10" i="1"/>
  <c r="J10" i="1" s="1"/>
  <c r="G10" i="1"/>
  <c r="H10" i="1" s="1"/>
  <c r="E10" i="1"/>
  <c r="F10" i="1" s="1"/>
  <c r="C10" i="1"/>
  <c r="N9" i="1"/>
  <c r="C9" i="1"/>
  <c r="D9" i="1" s="1"/>
  <c r="B9" i="1"/>
  <c r="N8" i="1"/>
  <c r="C8" i="1"/>
  <c r="D8" i="1" s="1"/>
  <c r="B8" i="1"/>
  <c r="M7" i="1"/>
  <c r="K7" i="1"/>
  <c r="L7" i="1" s="1"/>
  <c r="I7" i="1"/>
  <c r="J7" i="1" s="1"/>
  <c r="G7" i="1"/>
  <c r="H7" i="1" s="1"/>
  <c r="E7" i="1"/>
  <c r="F7" i="1" s="1"/>
  <c r="C7" i="1"/>
  <c r="D7" i="1" s="1"/>
  <c r="B7" i="1"/>
  <c r="M6" i="1"/>
  <c r="K6" i="1"/>
  <c r="L6" i="1" s="1"/>
  <c r="I6" i="1"/>
  <c r="J6" i="1" s="1"/>
  <c r="G6" i="1"/>
  <c r="H6" i="1" s="1"/>
  <c r="E6" i="1"/>
  <c r="F6" i="1" s="1"/>
  <c r="D10" i="1" l="1"/>
  <c r="C75" i="1"/>
  <c r="H75" i="1"/>
  <c r="D75" i="1" l="1"/>
  <c r="C6" i="1"/>
  <c r="D6" i="1" s="1"/>
</calcChain>
</file>

<file path=xl/sharedStrings.xml><?xml version="1.0" encoding="utf-8"?>
<sst xmlns="http://schemas.openxmlformats.org/spreadsheetml/2006/main" count="194" uniqueCount="99">
  <si>
    <t>ตารางที่ 75  ผลการจัดระดับความเข้มแข็งของสหกรณ์ ประจำปี 2565 (ณ 31 ส.ค.2565) รายจังหวัด</t>
  </si>
  <si>
    <t>ร้อยละ</t>
  </si>
  <si>
    <t>จังหวัด</t>
  </si>
  <si>
    <t>สหกรณ์ Active 
(ยังไม่เริ่มดำเนินการและดำเนินการ) 
(แห่ง)</t>
  </si>
  <si>
    <t>สหกรณ์ชั้น1และ2 (แห่ง)</t>
  </si>
  <si>
    <t>ร้อยละของสหกรณ์ ชั้น1และ2</t>
  </si>
  <si>
    <t>Active (สถานะยังไม่เริ่มดำเนินการและดำเนินการ)</t>
  </si>
  <si>
    <t>สถานะเลิกสหกรณ์</t>
  </si>
  <si>
    <t>รวม</t>
  </si>
  <si>
    <t>สหกรณ์ชั้น 1</t>
  </si>
  <si>
    <t>สหกรณ์ชั้น 2</t>
  </si>
  <si>
    <t>สหกรณ์ชั้น 3</t>
  </si>
  <si>
    <t>สหกรณ์ชั้น 4</t>
  </si>
  <si>
    <t>แห่ง</t>
  </si>
  <si>
    <t>กรุงเทพมหานคร</t>
  </si>
  <si>
    <t>สสพ.1</t>
  </si>
  <si>
    <t>สสพ.2</t>
  </si>
  <si>
    <t>ภาคเหนือ</t>
  </si>
  <si>
    <t>กำแพงเพชร</t>
  </si>
  <si>
    <t>เชียงราย</t>
  </si>
  <si>
    <t>เชียงใหม่</t>
  </si>
  <si>
    <t>ตาก</t>
  </si>
  <si>
    <t>นครสวรรค์</t>
  </si>
  <si>
    <t>น่าน</t>
  </si>
  <si>
    <t>พะเยา</t>
  </si>
  <si>
    <t>พิจิตร</t>
  </si>
  <si>
    <t>พิษณุโลก</t>
  </si>
  <si>
    <t>เพชรบูรณ์</t>
  </si>
  <si>
    <t>แพร่</t>
  </si>
  <si>
    <t>แม่ฮ่องสอน</t>
  </si>
  <si>
    <t>ลำปาง</t>
  </si>
  <si>
    <t>ลำพูน</t>
  </si>
  <si>
    <t>สุโขทัย</t>
  </si>
  <si>
    <t>อุตรดิตถ์</t>
  </si>
  <si>
    <t>อุทัยธานี</t>
  </si>
  <si>
    <t>ภาคกลาง</t>
  </si>
  <si>
    <t>กาญจนบุรี</t>
  </si>
  <si>
    <t>จันทบุรี</t>
  </si>
  <si>
    <t>ฉะเชิงเทรา</t>
  </si>
  <si>
    <t>ชลบุรี</t>
  </si>
  <si>
    <t>ชัยนาท</t>
  </si>
  <si>
    <t>ตราด</t>
  </si>
  <si>
    <t>นครนายก</t>
  </si>
  <si>
    <t>นครปฐม</t>
  </si>
  <si>
    <t>นนทบุรี</t>
  </si>
  <si>
    <t>ปทุมธานี</t>
  </si>
  <si>
    <t>ประจวบคีรีขันธ์</t>
  </si>
  <si>
    <t>ปราจีนบุรี</t>
  </si>
  <si>
    <t>พระนครศรีอยุธยา</t>
  </si>
  <si>
    <t>เพชรบุรี</t>
  </si>
  <si>
    <t>ระยอง</t>
  </si>
  <si>
    <t>ราชบุรี</t>
  </si>
  <si>
    <t>ลพบุรี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</si>
  <si>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</si>
  <si>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</si>
  <si>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</si>
  <si>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</si>
  <si>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</si>
  <si>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</si>
  <si>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สุพรรณบุรี</t>
  </si>
  <si>
    <t>อ่างทอง</t>
  </si>
  <si>
    <t>ภาค ตอ.เฉียงเหนือ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</si>
  <si>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</si>
  <si>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</si>
  <si>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</si>
  <si>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</si>
  <si>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</si>
  <si>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บึงกาฬ</t>
  </si>
  <si>
    <t>บุรีรัมย์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</si>
  <si>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</si>
  <si>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</si>
  <si>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</si>
  <si>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</si>
  <si>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</si>
  <si>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</si>
  <si>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</si>
  <si>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</si>
  <si>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</si>
  <si>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</si>
  <si>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</si>
  <si>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</si>
  <si>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</si>
  <si>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ภาคใต้</t>
  </si>
  <si>
    <t>กระบี่</t>
  </si>
  <si>
    <t>ชุมพร</t>
  </si>
  <si>
    <t>ตรัง</t>
  </si>
  <si>
    <t>นครศรีธรรมราช</t>
  </si>
  <si>
    <t>นราธิวาส</t>
  </si>
  <si>
    <t>ปัตตานี</t>
  </si>
  <si>
    <t>พังงา</t>
  </si>
  <si>
    <t>พัทลุง</t>
  </si>
  <si>
    <t>ภูเก็ต</t>
  </si>
  <si>
    <t>ยะลา</t>
  </si>
  <si>
    <t>ระนอง</t>
  </si>
  <si>
    <t>สงขลา</t>
  </si>
  <si>
    <t>สตูล</t>
  </si>
  <si>
    <t>สุราษฎร์ธานี</t>
  </si>
  <si>
    <t>ที่มาข้อมูล : กองแผนงาน</t>
  </si>
  <si>
    <t>หมายเหตุ : การจัดระดับความเข้มแข็งของสหกรณ์ โดยสหกรณ์ที่มีสถานะ Active จะนำมาจัดชั้น เป็นชั้น1 ชั้น 2 และชั้น3 ตามเกณฑ์ประเมิน ส่วนสหกรณ์ที่มีสถานะเลิกสหกรณ์จะจัดให้อยู่ในชั้น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</si>
</sst>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color rgb="FFFFFFFF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FFF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79646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FFFF3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D47D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/>
    <xf numFmtId="0" fontId="4" fillId="0" borderId="0" xfId="3" applyFont="1" applyAlignment="1">
      <alignment horizontal="center" vertical="top"/>
    </xf>
    <xf numFmtId="0" fontId="5" fillId="0" borderId="0" xfId="3" applyFont="1" applyAlignment="1">
      <alignment horizontal="center" vertical="top"/>
    </xf>
    <xf numFmtId="0" fontId="5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top"/>
    </xf>
    <xf numFmtId="0" fontId="6" fillId="2" borderId="1" xfId="3" applyFont="1" applyFill="1" applyBorder="1" applyAlignment="1">
      <alignment horizontal="center" vertical="top"/>
    </xf>
    <xf numFmtId="0" fontId="6" fillId="2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vertical="top"/>
    </xf>
    <xf numFmtId="3" fontId="6" fillId="3" borderId="1" xfId="4" applyNumberFormat="1" applyFont="1" applyFill="1" applyBorder="1" applyAlignment="1">
      <alignment horizontal="center" vertical="top"/>
    </xf>
    <xf numFmtId="2" fontId="6" fillId="3" borderId="1" xfId="5" applyNumberFormat="1" applyFont="1" applyFill="1" applyBorder="1" applyAlignment="1">
      <alignment horizontal="center" vertical="top"/>
    </xf>
    <xf numFmtId="3" fontId="6" fillId="3" borderId="1" xfId="3" applyNumberFormat="1" applyFont="1" applyFill="1" applyBorder="1" applyAlignment="1">
      <alignment horizontal="center" vertical="top"/>
    </xf>
    <xf numFmtId="2" fontId="6" fillId="3" borderId="1" xfId="6" applyNumberFormat="1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/>
    </xf>
    <xf numFmtId="0" fontId="6" fillId="4" borderId="1" xfId="3" applyFont="1" applyFill="1" applyBorder="1" applyAlignment="1">
      <alignment vertical="top"/>
    </xf>
    <xf numFmtId="0" fontId="6" fillId="4" borderId="1" xfId="3" applyFont="1" applyFill="1" applyBorder="1" applyAlignment="1">
      <alignment horizontal="center" vertical="top"/>
    </xf>
    <xf numFmtId="2" fontId="6" fillId="4" borderId="1" xfId="3" applyNumberFormat="1" applyFont="1" applyFill="1" applyBorder="1" applyAlignment="1">
      <alignment horizontal="center" vertical="top"/>
    </xf>
    <xf numFmtId="4" fontId="6" fillId="4" borderId="1" xfId="3" applyNumberFormat="1" applyFont="1" applyFill="1" applyBorder="1" applyAlignment="1">
      <alignment horizontal="center" vertical="top"/>
    </xf>
    <xf numFmtId="0" fontId="5" fillId="0" borderId="0" xfId="0" applyFont="1"/>
    <xf numFmtId="0" fontId="7" fillId="0" borderId="0" xfId="0" applyFont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4" fillId="5" borderId="1" xfId="3" applyFont="1" applyFill="1" applyBorder="1" applyAlignment="1">
      <alignment horizontal="left" vertical="top"/>
    </xf>
    <xf numFmtId="0" fontId="4" fillId="5" borderId="1" xfId="3" applyFont="1" applyFill="1" applyBorder="1" applyAlignment="1">
      <alignment horizontal="center" vertical="top"/>
    </xf>
    <xf numFmtId="2" fontId="4" fillId="5" borderId="1" xfId="3" applyNumberFormat="1" applyFont="1" applyFill="1" applyBorder="1" applyAlignment="1">
      <alignment horizontal="center" vertical="top"/>
    </xf>
    <xf numFmtId="2" fontId="4" fillId="5" borderId="1" xfId="5" applyNumberFormat="1" applyFont="1" applyFill="1" applyBorder="1" applyAlignment="1">
      <alignment horizontal="center" vertical="top"/>
    </xf>
    <xf numFmtId="2" fontId="4" fillId="5" borderId="1" xfId="6" applyNumberFormat="1" applyFont="1" applyFill="1" applyBorder="1" applyAlignment="1">
      <alignment horizontal="center" vertical="top"/>
    </xf>
    <xf numFmtId="43" fontId="5" fillId="0" borderId="0" xfId="1" applyFont="1" applyFill="1" applyBorder="1"/>
    <xf numFmtId="0" fontId="6" fillId="6" borderId="2" xfId="3" applyFont="1" applyFill="1" applyBorder="1" applyAlignment="1">
      <alignment vertical="top"/>
    </xf>
    <xf numFmtId="3" fontId="6" fillId="6" borderId="1" xfId="3" applyNumberFormat="1" applyFont="1" applyFill="1" applyBorder="1" applyAlignment="1">
      <alignment horizontal="center" vertical="top"/>
    </xf>
    <xf numFmtId="2" fontId="6" fillId="6" borderId="2" xfId="3" applyNumberFormat="1" applyFont="1" applyFill="1" applyBorder="1" applyAlignment="1">
      <alignment horizontal="center" vertical="top"/>
    </xf>
    <xf numFmtId="0" fontId="6" fillId="6" borderId="1" xfId="3" applyFont="1" applyFill="1" applyBorder="1" applyAlignment="1">
      <alignment horizontal="center" vertical="top"/>
    </xf>
    <xf numFmtId="4" fontId="6" fillId="6" borderId="1" xfId="3" applyNumberFormat="1" applyFont="1" applyFill="1" applyBorder="1" applyAlignment="1">
      <alignment horizontal="center" vertical="top"/>
    </xf>
    <xf numFmtId="2" fontId="6" fillId="6" borderId="1" xfId="3" applyNumberFormat="1" applyFont="1" applyFill="1" applyBorder="1" applyAlignment="1">
      <alignment horizontal="center" vertical="top"/>
    </xf>
    <xf numFmtId="0" fontId="6" fillId="7" borderId="2" xfId="3" applyFont="1" applyFill="1" applyBorder="1" applyAlignment="1">
      <alignment vertical="top"/>
    </xf>
    <xf numFmtId="3" fontId="6" fillId="7" borderId="1" xfId="3" applyNumberFormat="1" applyFont="1" applyFill="1" applyBorder="1" applyAlignment="1">
      <alignment horizontal="center" vertical="top"/>
    </xf>
    <xf numFmtId="2" fontId="6" fillId="7" borderId="2" xfId="3" applyNumberFormat="1" applyFont="1" applyFill="1" applyBorder="1" applyAlignment="1">
      <alignment horizontal="center" vertical="top"/>
    </xf>
    <xf numFmtId="0" fontId="6" fillId="7" borderId="1" xfId="3" applyFont="1" applyFill="1" applyBorder="1" applyAlignment="1">
      <alignment horizontal="center" vertical="top"/>
    </xf>
    <xf numFmtId="2" fontId="6" fillId="7" borderId="1" xfId="3" applyNumberFormat="1" applyFont="1" applyFill="1" applyBorder="1" applyAlignment="1">
      <alignment horizontal="center" vertical="top"/>
    </xf>
    <xf numFmtId="0" fontId="6" fillId="4" borderId="2" xfId="3" applyFont="1" applyFill="1" applyBorder="1" applyAlignment="1">
      <alignment vertical="top"/>
    </xf>
    <xf numFmtId="3" fontId="6" fillId="4" borderId="1" xfId="3" applyNumberFormat="1" applyFont="1" applyFill="1" applyBorder="1" applyAlignment="1">
      <alignment horizontal="center" vertical="top"/>
    </xf>
    <xf numFmtId="2" fontId="6" fillId="4" borderId="2" xfId="3" applyNumberFormat="1" applyFont="1" applyFill="1" applyBorder="1" applyAlignment="1">
      <alignment horizontal="center" vertical="top"/>
    </xf>
    <xf numFmtId="0" fontId="6" fillId="8" borderId="1" xfId="3" applyFont="1" applyFill="1" applyBorder="1" applyAlignment="1">
      <alignment vertical="top"/>
    </xf>
    <xf numFmtId="3" fontId="6" fillId="8" borderId="1" xfId="3" applyNumberFormat="1" applyFont="1" applyFill="1" applyBorder="1" applyAlignment="1">
      <alignment horizontal="center" vertical="top"/>
    </xf>
    <xf numFmtId="0" fontId="6" fillId="8" borderId="1" xfId="3" applyFont="1" applyFill="1" applyBorder="1" applyAlignment="1">
      <alignment horizontal="center" vertical="top"/>
    </xf>
    <xf numFmtId="2" fontId="6" fillId="8" borderId="1" xfId="3" applyNumberFormat="1" applyFont="1" applyFill="1" applyBorder="1" applyAlignment="1">
      <alignment horizontal="center" vertical="top"/>
    </xf>
    <xf numFmtId="0" fontId="4" fillId="0" borderId="0" xfId="3" applyFont="1" applyAlignment="1">
      <alignment horizontal="left" vertical="top"/>
    </xf>
  </cellXfs>
  <cellStyles count="7">
    <cellStyle name="Comma 14 2" xfId="4" xr:uid="{04CD64B4-C975-46D2-8DCC-1E2BD95C85B1}"/>
    <cellStyle name="Comma 15" xfId="5" xr:uid="{7F489FA0-76AE-4A02-8FB9-2B837BC83033}"/>
    <cellStyle name="Normal 2 6" xfId="2" xr:uid="{541DAF35-E4D5-4C53-94B2-0546850CBA24}"/>
    <cellStyle name="Normal 22 2" xfId="3" xr:uid="{1D87336A-CD95-4D27-8F26-B73982E92B9E}"/>
    <cellStyle name="Percent 3 2" xfId="6" xr:uid="{CF6A1094-AD1F-49E2-9E98-AE39A03C5FE4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2;&#3621;&#3611;&#3619;&#3632;&#3648;&#3617;&#3636;&#3609;&#3588;&#3623;&#3634;&#3617;&#3648;&#3586;&#3657;&#3617;&#3649;&#3586;&#3655;&#3591;&#3586;&#3629;&#3591;&#3626;&#3627;&#3585;&#3619;&#3603;&#3660;%20&#3611;&#3637;%20256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\BUDGET59\X1%20&#3649;&#3612;&#3609;&#3614;&#3633;&#3602;&#3609;&#3634;&#3585;&#3634;&#3619;&#3626;&#3627;&#3585;&#3619;&#3603;&#3660;%2059-60%20&#3585;&#3621;&#3640;&#3656;&#3617;&#3605;&#3636;&#3604;&#3605;&#3634;&#3617;%20&#3651;&#3627;&#3617;&#3656;\02%20DATA\&#3591;&#3634;&#3609;&#3623;&#3619;&#3619;&#3603;\&#3591;&#3634;&#3609;&#3611;&#3637;%2055\&#3586;&#3629;&#3605;&#3633;&#3657;&#3591;%2056\&#3586;&#3629;&#3605;&#3633;&#3657;&#3591;&#3591;&#3610;56&#3626;&#3592;&#3626;\&#3585;&#3623;&#3585;\&#3585;&#3619;&#3619;&#3617;&#3585;&#3634;&#3619;&#3585;&#3621;&#3634;&#3591;\&#3649;&#3610;&#3610;&#3615;&#3629;&#3619;&#3660;&#3617;&#3586;&#3657;&#3629;&#3617;&#3641;&#3621;&#3594;&#3637;&#3657;&#3649;&#3592;&#3591;%20255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c1"/>
      <sheetName val="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seminar(O)"/>
      <sheetName val="ด้านหน้าฝาย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  <sheetName val="ฐานแยกลุ่มน้ำ"/>
      <sheetName val="กสย11_15"/>
      <sheetName val="หน้า_ปมก5"/>
      <sheetName val="ปมก__5"/>
      <sheetName val="คสล_และวัสดุ5"/>
      <sheetName val="Irrigation_Project_code_(R16+15"/>
      <sheetName val="Data_งานจ้างเหมา4"/>
      <sheetName val="อัตราราคางานต่างๆ_4"/>
      <sheetName val="ค่าขนส่ง_23-23_994"/>
      <sheetName val="ผ1-ผ2_(2538)4"/>
      <sheetName val="อ_ท่อส่งน้ำเข้านา4"/>
      <sheetName val="มิติท่อปากคลอง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  <sheetName val="ผ1-ผ2_(2538)5"/>
      <sheetName val="กต_ผง_51-25"/>
      <sheetName val="กต_ผง_51-2_(2)5"/>
      <sheetName val="เข็มพืด(กส_)4"/>
      <sheetName val="คอนกรีต_SW4"/>
      <sheetName val="12_ภาค4"/>
      <sheetName val="10_ลักษณะงาน4"/>
      <sheetName val="9_ประเภทงาน4"/>
      <sheetName val="8_ผลผลิตโครงการ4"/>
      <sheetName val="7_ยุทธศาสตร์4"/>
      <sheetName val="4_จังหวัด4"/>
      <sheetName val="3_อำเภอ4"/>
      <sheetName val="2_ตำบล4"/>
      <sheetName val="1_สำนัก-กอง4"/>
      <sheetName val="16_สถานะดำเนินการ4"/>
      <sheetName val="25_ความจำเป็นของการดำเนินการ4"/>
      <sheetName val="6_ลุ่มน้ำย่อย4"/>
      <sheetName val="26_หน่วยงานรับผิดชอบ4"/>
      <sheetName val="ชป_325"/>
      <sheetName val="02รายละเอียดการคำนวณปรับใหม_(2)"/>
      <sheetName val="สรุปขุดลอก_(หลัขุด)_(2)"/>
      <sheetName val="สรุปขุดลอก_(หลัขุด)"/>
      <sheetName val="3+200_"/>
      <sheetName val="5+000_"/>
      <sheetName val="รายการคำนวณ1"/>
      <sheetName val="อัตราราคางานดิน_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Form-comm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ชป_ง_011"/>
      <sheetName val="ชป_ง_021"/>
      <sheetName val="ชป_ง_031"/>
      <sheetName val="ชป_ง_041"/>
      <sheetName val="ง_7001"/>
      <sheetName val="ง_8001"/>
      <sheetName val="ง_8011"/>
      <sheetName val="ง_9001"/>
      <sheetName val="ผ1-ผ2_(2538)1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7"/>
      <sheetName val="สรุปอบรม"/>
      <sheetName val="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จ้างเหมา"/>
      <sheetName val="ร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  <sheetName val="ฟอร์มห้วยหลวง_(2)4"/>
      <sheetName val="ฟอร์มห้วยหลวง_(3)4"/>
      <sheetName val="ฟอร์มห้วยหลวง_(4)4"/>
      <sheetName val="ฟอร์มทุ่งสัมฤทธิ์_(2)4"/>
      <sheetName val="ฟอร์มทุ่งสัมฤทธิ์_(3)4"/>
      <sheetName val="ฟอร์มทุ่งสัมฤทธิ์_(4)4"/>
      <sheetName val="ฟอร์มทุ่งสัมฤทธิ์_(5)4"/>
      <sheetName val="ฟอร์มทุ่งสัมฤทธิ์_(6)4"/>
      <sheetName val="ฟอร์มทุ่งสัมฤทธิ์_(7)4"/>
      <sheetName val="ฟอร์มลุ่มน้ำปิงตอนล่าง_(2)4"/>
      <sheetName val="ฟอร์มลุ่มน้ำปิงตอนล่าง_(3)4"/>
      <sheetName val="ฟอร์มลุ่มน้ำปิงตอนล่าง_(4)4"/>
      <sheetName val="ฟอร์มลุ่มน้ำปิงตอนล่าง_(5)4"/>
      <sheetName val="ฟอร์มลุ่มน้ำปิงตอนล่าง_(6)4"/>
      <sheetName val="ฟอร์มลุ่มน้ำปิงตอนล่าง_(7)4"/>
      <sheetName val="ฟอร์มลุ่มน้ำปิงตอนล่าง_(8)4"/>
      <sheetName val="ฟอร์มลุ่มน้ำปิงตอนล่าง_(9)4"/>
      <sheetName val="ฟอร์มลุ่มน้ำปิงตอนล่าง_(10)4"/>
      <sheetName val="ฟอร์มลุ่มน้ำปิงตอนล่าง_(11)4"/>
      <sheetName val="ฟอร์มแม่ลาว_(2)4"/>
      <sheetName val="ฟอร์มแม่ลาว_(3)4"/>
      <sheetName val="ฟอร์มแม่ลาว_(4)4"/>
      <sheetName val="ฟอร์มแม่ลาว_(5)4"/>
      <sheetName val="ฟอร์มแม่ลาว_(6)4"/>
      <sheetName val="ฟอร์มกระเสียว_(2)4"/>
      <sheetName val="ฟอร์มกระเสียว_(3)4"/>
      <sheetName val="ขนาดใหญ่_(3)4"/>
      <sheetName val="ฟอร์มกระแสสินธุ์_(2)4"/>
      <sheetName val="สรุป_(รายเดือน44)4"/>
      <sheetName val="²耀ร์มลุ่มน้ำปิงตอนล่าง_(3)4"/>
      <sheetName val="ฟอรੌมกระเสียว_(2)4"/>
      <sheetName val="ฟอร่มกระแสสินธุ์_(2)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  <sheetName val="กสย11_15"/>
      <sheetName val="หน้า_ปมก4"/>
      <sheetName val="ปมก__4"/>
      <sheetName val="คสล_และวัสดุ4"/>
      <sheetName val="ทำนบดิน_44"/>
      <sheetName val="62_เพิ่มเติม_สูบน้ำ3"/>
      <sheetName val="63_เพิ่มเติม_นโยบาย3"/>
      <sheetName val="63_เพิ่มเติม_นโยบาย_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เพิ่มเติม A"/>
      <sheetName val="Sheet1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ทำนบดิน_14"/>
      <sheetName val="ทำนบดิน_34"/>
      <sheetName val="ทำนบดิน_44"/>
      <sheetName val="ประมาณการเก่า_4"/>
      <sheetName val="คสลsp_(2)4"/>
      <sheetName val="S-SP_new4"/>
      <sheetName val="KS12_4"/>
      <sheetName val="แผนจัดจ้าง_4"/>
      <sheetName val="ుผఙจัดจ੉าง_4"/>
      <sheetName val="เพิ่มเติม_A4"/>
      <sheetName val="ค่ากำกับ_ก่อสร้าง_12_(2)1"/>
      <sheetName val="ค่ากำกับ_ก่อสร้าง_121"/>
      <sheetName val="ตารางที่_11"/>
      <sheetName val="ตารางที่_21"/>
      <sheetName val="รายละเอียดหน่วยงานฝาก_สชป_121"/>
      <sheetName val="รวม_สชป_121"/>
      <sheetName val="2562_เพิ่มเติม1"/>
      <sheetName val="สรุป_สชป_12_(2)1"/>
      <sheetName val="คส_1"/>
      <sheetName val="ผคก_1"/>
      <sheetName val="ผจบ_1"/>
      <sheetName val="ผวศ_1"/>
      <sheetName val="รวม_กผง_1"/>
      <sheetName val="สรุป_สชป_121"/>
      <sheetName val="คบ_พลเทพ1"/>
      <sheetName val="คบ_ท่าโบสถ์1"/>
      <sheetName val="คบ_สามชุก1"/>
      <sheetName val="คบ_ดอนเจดีย์1"/>
      <sheetName val="คบ_โพธิ์พระยา1"/>
      <sheetName val="คบ_บรมธาตุ1"/>
      <sheetName val="คบ_ชัณสูตร1"/>
      <sheetName val="คบ_ยางมณี1"/>
      <sheetName val="คบ_ผักไห่1"/>
      <sheetName val="คบ_กระเสียว1"/>
      <sheetName val="คบ_เจ้าพระยา1"/>
      <sheetName val="คบ_ทับเสลา1"/>
      <sheetName val="คป_อุทัยธานี1"/>
      <sheetName val="คป_ชัยนาท1"/>
      <sheetName val="คป_สิงห์บุรี1"/>
      <sheetName val="คป_อ่างทอง1"/>
      <sheetName val="คป_สุพรรณบุรี1"/>
      <sheetName val="คส_121"/>
      <sheetName val="ผคก_ชป_121"/>
      <sheetName val="ผจบ_ชป_121"/>
      <sheetName val="ผวศ_ชป_1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89F7-EF50-4CE2-B7C1-69FE54680214}">
  <sheetPr>
    <tabColor rgb="FFFF6699"/>
  </sheetPr>
  <dimension ref="A1:Y91"/>
  <sheetViews>
    <sheetView tabSelected="1" zoomScale="82" zoomScaleNormal="82" workbookViewId="0">
      <selection activeCell="P17" sqref="P17"/>
    </sheetView>
  </sheetViews>
  <sheetFormatPr defaultColWidth="10.42578125" defaultRowHeight="21" x14ac:dyDescent="0.2"/>
  <cols>
    <col min="1" max="1" width="19.28515625" style="2" customWidth="1"/>
    <col min="2" max="2" width="18.7109375" style="2" customWidth="1"/>
    <col min="3" max="3" width="15" style="2" customWidth="1"/>
    <col min="4" max="4" width="17.5703125" style="2" customWidth="1"/>
    <col min="5" max="12" width="10.28515625" style="2" customWidth="1"/>
    <col min="13" max="13" width="13.42578125" style="2" customWidth="1"/>
    <col min="14" max="14" width="10.42578125" style="4"/>
    <col min="15" max="15" width="14.85546875" style="4" customWidth="1"/>
    <col min="16" max="16" width="8.7109375" style="4" customWidth="1"/>
    <col min="17" max="25" width="10.42578125" style="4"/>
    <col min="26" max="16384" width="10.42578125" style="5"/>
  </cols>
  <sheetData>
    <row r="1" spans="1:25" x14ac:dyDescent="0.35">
      <c r="A1" s="1" t="s">
        <v>0</v>
      </c>
      <c r="B1" s="1"/>
      <c r="C1" s="1"/>
      <c r="D1" s="1"/>
      <c r="M1" s="3" t="s">
        <v>1</v>
      </c>
    </row>
    <row r="2" spans="1:25" ht="12" customHeight="1" x14ac:dyDescent="0.35">
      <c r="A2" s="1"/>
      <c r="B2" s="1"/>
      <c r="C2" s="1"/>
      <c r="D2" s="1"/>
    </row>
    <row r="3" spans="1:25" ht="24.75" customHeight="1" x14ac:dyDescent="0.2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/>
      <c r="G3" s="6"/>
      <c r="H3" s="6"/>
      <c r="I3" s="6"/>
      <c r="J3" s="6"/>
      <c r="K3" s="6" t="s">
        <v>7</v>
      </c>
      <c r="L3" s="6"/>
      <c r="M3" s="6" t="s">
        <v>8</v>
      </c>
      <c r="O3" s="8"/>
      <c r="P3" s="8"/>
    </row>
    <row r="4" spans="1:25" ht="24" customHeight="1" x14ac:dyDescent="0.2">
      <c r="A4" s="6"/>
      <c r="B4" s="7"/>
      <c r="C4" s="7"/>
      <c r="D4" s="7"/>
      <c r="E4" s="9" t="s">
        <v>9</v>
      </c>
      <c r="F4" s="9"/>
      <c r="G4" s="9" t="s">
        <v>10</v>
      </c>
      <c r="H4" s="9"/>
      <c r="I4" s="9" t="s">
        <v>11</v>
      </c>
      <c r="J4" s="9"/>
      <c r="K4" s="9" t="s">
        <v>12</v>
      </c>
      <c r="L4" s="9"/>
      <c r="M4" s="6"/>
    </row>
    <row r="5" spans="1:25" ht="51.75" customHeight="1" x14ac:dyDescent="0.2">
      <c r="A5" s="6"/>
      <c r="B5" s="7"/>
      <c r="C5" s="7"/>
      <c r="D5" s="7"/>
      <c r="E5" s="10" t="s">
        <v>13</v>
      </c>
      <c r="F5" s="10" t="s">
        <v>1</v>
      </c>
      <c r="G5" s="10" t="s">
        <v>13</v>
      </c>
      <c r="H5" s="10" t="s">
        <v>1</v>
      </c>
      <c r="I5" s="10" t="s">
        <v>13</v>
      </c>
      <c r="J5" s="10" t="s">
        <v>1</v>
      </c>
      <c r="K5" s="10" t="s">
        <v>13</v>
      </c>
      <c r="L5" s="10" t="s">
        <v>1</v>
      </c>
      <c r="M5" s="6"/>
    </row>
    <row r="6" spans="1:25" x14ac:dyDescent="0.2">
      <c r="A6" s="11" t="s">
        <v>8</v>
      </c>
      <c r="B6" s="12">
        <f>B7+B10+B28+B54+B75</f>
        <v>6440</v>
      </c>
      <c r="C6" s="12">
        <f>C7+C10+C28+C54+C75</f>
        <v>5986</v>
      </c>
      <c r="D6" s="13">
        <f>C6/B6*100</f>
        <v>92.950310559006212</v>
      </c>
      <c r="E6" s="14">
        <f>E7+E10+E28+E54+E75</f>
        <v>1959</v>
      </c>
      <c r="F6" s="13">
        <f>E6/M6*100</f>
        <v>25.474642392717818</v>
      </c>
      <c r="G6" s="14">
        <f>G7+G10+G28+G54+G75</f>
        <v>4027</v>
      </c>
      <c r="H6" s="15">
        <f>G6/$M6*100</f>
        <v>52.366710013003903</v>
      </c>
      <c r="I6" s="16">
        <f>I7+I10+I28+I54+I75</f>
        <v>454</v>
      </c>
      <c r="J6" s="15">
        <f>I6/$M6*100</f>
        <v>5.9037711313394015</v>
      </c>
      <c r="K6" s="14">
        <f>K7+K10+K28+K54+K75</f>
        <v>1250</v>
      </c>
      <c r="L6" s="15">
        <f>K6/$M6*100</f>
        <v>16.254876462938881</v>
      </c>
      <c r="M6" s="12">
        <f>M7+M10+M28+M54+M75</f>
        <v>7690</v>
      </c>
    </row>
    <row r="7" spans="1:25" x14ac:dyDescent="0.35">
      <c r="A7" s="17" t="s">
        <v>14</v>
      </c>
      <c r="B7" s="18">
        <f>SUM(B8:B9)</f>
        <v>622</v>
      </c>
      <c r="C7" s="18">
        <f>SUM(C8:C9)</f>
        <v>575</v>
      </c>
      <c r="D7" s="19">
        <f t="shared" ref="D7:D70" si="0">C7/B7*100</f>
        <v>92.443729903536976</v>
      </c>
      <c r="E7" s="18">
        <f>SUM(E8:E9)</f>
        <v>273</v>
      </c>
      <c r="F7" s="20">
        <f>E7/M7*100</f>
        <v>37.346101231190147</v>
      </c>
      <c r="G7" s="18">
        <f>SUM(G8:G9)</f>
        <v>302</v>
      </c>
      <c r="H7" s="20">
        <f>G7/$M7*100</f>
        <v>41.313269493844054</v>
      </c>
      <c r="I7" s="18">
        <f>SUM(I8:I9)</f>
        <v>47</v>
      </c>
      <c r="J7" s="20">
        <f>I7/$M7*100</f>
        <v>6.4295485636114913</v>
      </c>
      <c r="K7" s="18">
        <f>SUM(K8:K9)</f>
        <v>109</v>
      </c>
      <c r="L7" s="20">
        <f>K7/$M7*100</f>
        <v>14.911080711354311</v>
      </c>
      <c r="M7" s="18">
        <f>SUM(M8:M9)</f>
        <v>731</v>
      </c>
      <c r="O7" s="21"/>
      <c r="P7" s="21"/>
      <c r="Q7" s="22" t="s">
        <v>13</v>
      </c>
      <c r="R7" s="23" t="s">
        <v>1</v>
      </c>
      <c r="S7" s="22" t="s">
        <v>13</v>
      </c>
      <c r="T7" s="23" t="s">
        <v>1</v>
      </c>
      <c r="U7" s="22" t="s">
        <v>13</v>
      </c>
      <c r="V7" s="23" t="s">
        <v>1</v>
      </c>
      <c r="W7" s="22" t="s">
        <v>13</v>
      </c>
      <c r="X7" s="23" t="s">
        <v>1</v>
      </c>
      <c r="Y7" s="22" t="s">
        <v>13</v>
      </c>
    </row>
    <row r="8" spans="1:25" x14ac:dyDescent="0.35">
      <c r="A8" s="24" t="s">
        <v>15</v>
      </c>
      <c r="B8" s="25">
        <f>E8+G8+I8</f>
        <v>263</v>
      </c>
      <c r="C8" s="25">
        <f>E8+G8</f>
        <v>252</v>
      </c>
      <c r="D8" s="26">
        <f t="shared" si="0"/>
        <v>95.817490494296578</v>
      </c>
      <c r="E8" s="25">
        <v>130</v>
      </c>
      <c r="F8" s="27">
        <v>41.139240506329116</v>
      </c>
      <c r="G8" s="25">
        <v>122</v>
      </c>
      <c r="H8" s="28">
        <v>38.607594936708864</v>
      </c>
      <c r="I8" s="25">
        <v>11</v>
      </c>
      <c r="J8" s="28">
        <v>3.481012658227848</v>
      </c>
      <c r="K8" s="25">
        <v>53</v>
      </c>
      <c r="L8" s="28">
        <v>16.77215189873418</v>
      </c>
      <c r="M8" s="25">
        <v>316</v>
      </c>
      <c r="N8" s="4" t="b">
        <f>A8=O8</f>
        <v>1</v>
      </c>
      <c r="O8" s="21" t="s">
        <v>15</v>
      </c>
      <c r="P8" s="21"/>
      <c r="Q8" s="21">
        <v>130</v>
      </c>
      <c r="R8" s="29">
        <v>41.139240506329116</v>
      </c>
      <c r="S8" s="21">
        <v>122</v>
      </c>
      <c r="T8" s="29">
        <v>38.607594936708864</v>
      </c>
      <c r="U8" s="21">
        <v>11</v>
      </c>
      <c r="V8" s="29">
        <v>3.481012658227848</v>
      </c>
      <c r="W8" s="21">
        <v>53</v>
      </c>
      <c r="X8" s="29">
        <v>16.77215189873418</v>
      </c>
      <c r="Y8" s="21">
        <v>316</v>
      </c>
    </row>
    <row r="9" spans="1:25" x14ac:dyDescent="0.35">
      <c r="A9" s="24" t="s">
        <v>16</v>
      </c>
      <c r="B9" s="25">
        <f>E9+G9+I9</f>
        <v>359</v>
      </c>
      <c r="C9" s="25">
        <f>E9+G9</f>
        <v>323</v>
      </c>
      <c r="D9" s="26">
        <f t="shared" si="0"/>
        <v>89.972144846796652</v>
      </c>
      <c r="E9" s="25">
        <v>143</v>
      </c>
      <c r="F9" s="27">
        <v>34.4578313253012</v>
      </c>
      <c r="G9" s="25">
        <v>180</v>
      </c>
      <c r="H9" s="28">
        <v>43.373493975903614</v>
      </c>
      <c r="I9" s="25">
        <v>36</v>
      </c>
      <c r="J9" s="28">
        <v>8.6746987951807224</v>
      </c>
      <c r="K9" s="25">
        <v>56</v>
      </c>
      <c r="L9" s="28">
        <v>13.493975903614459</v>
      </c>
      <c r="M9" s="25">
        <v>415</v>
      </c>
      <c r="N9" s="4" t="b">
        <f t="shared" ref="N9:N26" si="1">A9=O9</f>
        <v>1</v>
      </c>
      <c r="O9" s="21" t="s">
        <v>16</v>
      </c>
      <c r="P9" s="21"/>
      <c r="Q9" s="21">
        <v>143</v>
      </c>
      <c r="R9" s="29">
        <v>34.4578313253012</v>
      </c>
      <c r="S9" s="21">
        <v>180</v>
      </c>
      <c r="T9" s="29">
        <v>43.373493975903614</v>
      </c>
      <c r="U9" s="21">
        <v>36</v>
      </c>
      <c r="V9" s="29">
        <v>8.6746987951807224</v>
      </c>
      <c r="W9" s="21">
        <v>56</v>
      </c>
      <c r="X9" s="29">
        <v>13.493975903614459</v>
      </c>
      <c r="Y9" s="21">
        <v>415</v>
      </c>
    </row>
    <row r="10" spans="1:25" x14ac:dyDescent="0.35">
      <c r="A10" s="30" t="s">
        <v>17</v>
      </c>
      <c r="B10" s="31">
        <f>SUM(B11:B27)</f>
        <v>1353</v>
      </c>
      <c r="C10" s="31">
        <f>SUM(C11:C27)</f>
        <v>1252</v>
      </c>
      <c r="D10" s="32">
        <f t="shared" si="0"/>
        <v>92.535107169253507</v>
      </c>
      <c r="E10" s="33">
        <f>SUM(E11:E27)</f>
        <v>337</v>
      </c>
      <c r="F10" s="34">
        <f>E10/M10*100</f>
        <v>22.466666666666665</v>
      </c>
      <c r="G10" s="33">
        <f>SUM(G11:G27)</f>
        <v>915</v>
      </c>
      <c r="H10" s="35">
        <f>G10/$M10*100</f>
        <v>61</v>
      </c>
      <c r="I10" s="33">
        <f>SUM(I11:I27)</f>
        <v>101</v>
      </c>
      <c r="J10" s="35">
        <f>I10/$M10*100</f>
        <v>6.7333333333333325</v>
      </c>
      <c r="K10" s="33">
        <f>SUM(K11:K27)</f>
        <v>147</v>
      </c>
      <c r="L10" s="35">
        <f>K10/$M10*100</f>
        <v>9.8000000000000007</v>
      </c>
      <c r="M10" s="31">
        <f>SUM(M11:M27)</f>
        <v>1500</v>
      </c>
      <c r="N10" s="4" t="b">
        <f t="shared" si="1"/>
        <v>0</v>
      </c>
      <c r="O10" s="21"/>
      <c r="P10" s="21"/>
      <c r="Q10" s="21"/>
      <c r="R10" s="29"/>
      <c r="S10" s="21"/>
      <c r="T10" s="29"/>
      <c r="U10" s="21"/>
      <c r="V10" s="29"/>
      <c r="W10" s="21"/>
      <c r="X10" s="29"/>
      <c r="Y10" s="21"/>
    </row>
    <row r="11" spans="1:25" x14ac:dyDescent="0.35">
      <c r="A11" s="24" t="s">
        <v>18</v>
      </c>
      <c r="B11" s="25">
        <f t="shared" ref="B11:B27" si="2">E11+G11+I11</f>
        <v>57</v>
      </c>
      <c r="C11" s="25">
        <f t="shared" ref="C11:C27" si="3">E11+G11</f>
        <v>54</v>
      </c>
      <c r="D11" s="26">
        <f t="shared" si="0"/>
        <v>94.73684210526315</v>
      </c>
      <c r="E11" s="25">
        <v>11</v>
      </c>
      <c r="F11" s="27">
        <v>18.333333333333332</v>
      </c>
      <c r="G11" s="25">
        <v>43</v>
      </c>
      <c r="H11" s="28">
        <v>71.666666666666671</v>
      </c>
      <c r="I11" s="25">
        <v>3</v>
      </c>
      <c r="J11" s="28">
        <v>5</v>
      </c>
      <c r="K11" s="25">
        <v>3</v>
      </c>
      <c r="L11" s="28">
        <v>5</v>
      </c>
      <c r="M11" s="25">
        <v>60</v>
      </c>
      <c r="N11" s="4" t="b">
        <f t="shared" si="1"/>
        <v>1</v>
      </c>
      <c r="O11" s="21" t="s">
        <v>18</v>
      </c>
      <c r="P11" s="21"/>
      <c r="Q11" s="21">
        <v>11</v>
      </c>
      <c r="R11" s="29">
        <v>18.333333333333332</v>
      </c>
      <c r="S11" s="21">
        <v>43</v>
      </c>
      <c r="T11" s="29">
        <v>71.666666666666671</v>
      </c>
      <c r="U11" s="21">
        <v>3</v>
      </c>
      <c r="V11" s="29">
        <v>5</v>
      </c>
      <c r="W11" s="21">
        <v>3</v>
      </c>
      <c r="X11" s="29">
        <v>5</v>
      </c>
      <c r="Y11" s="21">
        <v>60</v>
      </c>
    </row>
    <row r="12" spans="1:25" x14ac:dyDescent="0.35">
      <c r="A12" s="24" t="s">
        <v>19</v>
      </c>
      <c r="B12" s="25">
        <f t="shared" si="2"/>
        <v>120</v>
      </c>
      <c r="C12" s="25">
        <f t="shared" si="3"/>
        <v>111</v>
      </c>
      <c r="D12" s="26">
        <f t="shared" si="0"/>
        <v>92.5</v>
      </c>
      <c r="E12" s="25">
        <v>36</v>
      </c>
      <c r="F12" s="27">
        <v>27.06766917293233</v>
      </c>
      <c r="G12" s="25">
        <v>75</v>
      </c>
      <c r="H12" s="28">
        <v>56.390977443609025</v>
      </c>
      <c r="I12" s="25">
        <v>9</v>
      </c>
      <c r="J12" s="28">
        <v>6.7669172932330826</v>
      </c>
      <c r="K12" s="25">
        <v>13</v>
      </c>
      <c r="L12" s="28">
        <v>9.7744360902255636</v>
      </c>
      <c r="M12" s="25">
        <v>133</v>
      </c>
      <c r="N12" s="4" t="b">
        <f t="shared" si="1"/>
        <v>1</v>
      </c>
      <c r="O12" s="21" t="s">
        <v>19</v>
      </c>
      <c r="P12" s="21"/>
      <c r="Q12" s="21">
        <v>36</v>
      </c>
      <c r="R12" s="29">
        <v>27.06766917293233</v>
      </c>
      <c r="S12" s="21">
        <v>75</v>
      </c>
      <c r="T12" s="29">
        <v>56.390977443609025</v>
      </c>
      <c r="U12" s="21">
        <v>9</v>
      </c>
      <c r="V12" s="29">
        <v>6.7669172932330826</v>
      </c>
      <c r="W12" s="21">
        <v>13</v>
      </c>
      <c r="X12" s="29">
        <v>9.7744360902255636</v>
      </c>
      <c r="Y12" s="21">
        <v>133</v>
      </c>
    </row>
    <row r="13" spans="1:25" x14ac:dyDescent="0.35">
      <c r="A13" s="24" t="s">
        <v>20</v>
      </c>
      <c r="B13" s="25">
        <f t="shared" si="2"/>
        <v>251</v>
      </c>
      <c r="C13" s="25">
        <f t="shared" si="3"/>
        <v>213</v>
      </c>
      <c r="D13" s="26">
        <f t="shared" si="0"/>
        <v>84.860557768924309</v>
      </c>
      <c r="E13" s="25">
        <v>67</v>
      </c>
      <c r="F13" s="27">
        <v>24.187725631768952</v>
      </c>
      <c r="G13" s="25">
        <v>146</v>
      </c>
      <c r="H13" s="28">
        <v>52.707581227436826</v>
      </c>
      <c r="I13" s="25">
        <v>38</v>
      </c>
      <c r="J13" s="28">
        <v>13.718411552346572</v>
      </c>
      <c r="K13" s="25">
        <v>26</v>
      </c>
      <c r="L13" s="28">
        <v>9.3862815884476536</v>
      </c>
      <c r="M13" s="25">
        <v>277</v>
      </c>
      <c r="N13" s="4" t="b">
        <f t="shared" si="1"/>
        <v>1</v>
      </c>
      <c r="O13" s="21" t="s">
        <v>20</v>
      </c>
      <c r="P13" s="21"/>
      <c r="Q13" s="21">
        <v>67</v>
      </c>
      <c r="R13" s="29">
        <v>24.187725631768952</v>
      </c>
      <c r="S13" s="21">
        <v>146</v>
      </c>
      <c r="T13" s="29">
        <v>52.707581227436826</v>
      </c>
      <c r="U13" s="21">
        <v>38</v>
      </c>
      <c r="V13" s="29">
        <v>13.718411552346572</v>
      </c>
      <c r="W13" s="21">
        <v>26</v>
      </c>
      <c r="X13" s="29">
        <v>9.3862815884476536</v>
      </c>
      <c r="Y13" s="21">
        <v>277</v>
      </c>
    </row>
    <row r="14" spans="1:25" x14ac:dyDescent="0.35">
      <c r="A14" s="24" t="s">
        <v>21</v>
      </c>
      <c r="B14" s="25">
        <f t="shared" si="2"/>
        <v>54</v>
      </c>
      <c r="C14" s="25">
        <f t="shared" si="3"/>
        <v>54</v>
      </c>
      <c r="D14" s="26">
        <f t="shared" si="0"/>
        <v>100</v>
      </c>
      <c r="E14" s="25">
        <v>12</v>
      </c>
      <c r="F14" s="27">
        <v>18.461538461538463</v>
      </c>
      <c r="G14" s="25">
        <v>42</v>
      </c>
      <c r="H14" s="28">
        <v>64.615384615384613</v>
      </c>
      <c r="I14" s="25">
        <v>0</v>
      </c>
      <c r="J14" s="28">
        <v>0</v>
      </c>
      <c r="K14" s="25">
        <v>11</v>
      </c>
      <c r="L14" s="28">
        <v>16.923076923076923</v>
      </c>
      <c r="M14" s="25">
        <v>65</v>
      </c>
      <c r="N14" s="4" t="b">
        <f t="shared" si="1"/>
        <v>1</v>
      </c>
      <c r="O14" s="21" t="s">
        <v>21</v>
      </c>
      <c r="P14" s="21"/>
      <c r="Q14" s="21">
        <v>12</v>
      </c>
      <c r="R14" s="29">
        <v>18.461538461538463</v>
      </c>
      <c r="S14" s="21">
        <v>42</v>
      </c>
      <c r="T14" s="29">
        <v>64.615384615384613</v>
      </c>
      <c r="U14" s="21">
        <v>0</v>
      </c>
      <c r="V14" s="29">
        <v>0</v>
      </c>
      <c r="W14" s="21">
        <v>11</v>
      </c>
      <c r="X14" s="29">
        <v>16.923076923076923</v>
      </c>
      <c r="Y14" s="21">
        <v>65</v>
      </c>
    </row>
    <row r="15" spans="1:25" x14ac:dyDescent="0.35">
      <c r="A15" s="24" t="s">
        <v>22</v>
      </c>
      <c r="B15" s="25">
        <f t="shared" si="2"/>
        <v>69</v>
      </c>
      <c r="C15" s="25">
        <f t="shared" si="3"/>
        <v>66</v>
      </c>
      <c r="D15" s="26">
        <f t="shared" si="0"/>
        <v>95.652173913043484</v>
      </c>
      <c r="E15" s="25">
        <v>16</v>
      </c>
      <c r="F15" s="27">
        <v>20.512820512820511</v>
      </c>
      <c r="G15" s="25">
        <v>50</v>
      </c>
      <c r="H15" s="28">
        <v>64.102564102564102</v>
      </c>
      <c r="I15" s="25">
        <v>3</v>
      </c>
      <c r="J15" s="28">
        <v>3.8461538461538463</v>
      </c>
      <c r="K15" s="25">
        <v>9</v>
      </c>
      <c r="L15" s="28">
        <v>11.538461538461538</v>
      </c>
      <c r="M15" s="25">
        <v>78</v>
      </c>
      <c r="N15" s="4" t="b">
        <f t="shared" si="1"/>
        <v>1</v>
      </c>
      <c r="O15" s="21" t="s">
        <v>22</v>
      </c>
      <c r="P15" s="21"/>
      <c r="Q15" s="21">
        <v>16</v>
      </c>
      <c r="R15" s="29">
        <v>20.512820512820511</v>
      </c>
      <c r="S15" s="21">
        <v>50</v>
      </c>
      <c r="T15" s="29">
        <v>64.102564102564102</v>
      </c>
      <c r="U15" s="21">
        <v>3</v>
      </c>
      <c r="V15" s="29">
        <v>3.8461538461538463</v>
      </c>
      <c r="W15" s="21">
        <v>9</v>
      </c>
      <c r="X15" s="29">
        <v>11.538461538461538</v>
      </c>
      <c r="Y15" s="21">
        <v>78</v>
      </c>
    </row>
    <row r="16" spans="1:25" x14ac:dyDescent="0.35">
      <c r="A16" s="24" t="s">
        <v>23</v>
      </c>
      <c r="B16" s="25">
        <f t="shared" si="2"/>
        <v>56</v>
      </c>
      <c r="C16" s="25">
        <f t="shared" si="3"/>
        <v>51</v>
      </c>
      <c r="D16" s="26">
        <f t="shared" si="0"/>
        <v>91.071428571428569</v>
      </c>
      <c r="E16" s="25">
        <v>10</v>
      </c>
      <c r="F16" s="27">
        <v>12.987012987012985</v>
      </c>
      <c r="G16" s="25">
        <v>41</v>
      </c>
      <c r="H16" s="28">
        <v>53.246753246753244</v>
      </c>
      <c r="I16" s="25">
        <v>5</v>
      </c>
      <c r="J16" s="28">
        <v>6.4935064935064926</v>
      </c>
      <c r="K16" s="25">
        <v>21</v>
      </c>
      <c r="L16" s="28">
        <v>27.27272727272727</v>
      </c>
      <c r="M16" s="25">
        <v>77</v>
      </c>
      <c r="N16" s="4" t="b">
        <f t="shared" si="1"/>
        <v>1</v>
      </c>
      <c r="O16" s="21" t="s">
        <v>23</v>
      </c>
      <c r="P16" s="21"/>
      <c r="Q16" s="21">
        <v>10</v>
      </c>
      <c r="R16" s="29">
        <v>12.987012987012985</v>
      </c>
      <c r="S16" s="21">
        <v>41</v>
      </c>
      <c r="T16" s="29">
        <v>53.246753246753244</v>
      </c>
      <c r="U16" s="21">
        <v>5</v>
      </c>
      <c r="V16" s="29">
        <v>6.4935064935064926</v>
      </c>
      <c r="W16" s="21">
        <v>21</v>
      </c>
      <c r="X16" s="29">
        <v>27.27272727272727</v>
      </c>
      <c r="Y16" s="21">
        <v>77</v>
      </c>
    </row>
    <row r="17" spans="1:25" x14ac:dyDescent="0.35">
      <c r="A17" s="24" t="s">
        <v>24</v>
      </c>
      <c r="B17" s="25">
        <f t="shared" si="2"/>
        <v>60</v>
      </c>
      <c r="C17" s="25">
        <f t="shared" si="3"/>
        <v>56</v>
      </c>
      <c r="D17" s="26">
        <f t="shared" si="0"/>
        <v>93.333333333333329</v>
      </c>
      <c r="E17" s="25">
        <v>13</v>
      </c>
      <c r="F17" s="27">
        <v>17.105263157894736</v>
      </c>
      <c r="G17" s="25">
        <v>43</v>
      </c>
      <c r="H17" s="28">
        <v>56.578947368421048</v>
      </c>
      <c r="I17" s="25">
        <v>4</v>
      </c>
      <c r="J17" s="28">
        <v>5.2631578947368416</v>
      </c>
      <c r="K17" s="25">
        <v>16</v>
      </c>
      <c r="L17" s="28">
        <v>21.052631578947366</v>
      </c>
      <c r="M17" s="25">
        <v>76</v>
      </c>
      <c r="N17" s="4" t="b">
        <f t="shared" si="1"/>
        <v>1</v>
      </c>
      <c r="O17" s="21" t="s">
        <v>24</v>
      </c>
      <c r="P17" s="21"/>
      <c r="Q17" s="21">
        <v>13</v>
      </c>
      <c r="R17" s="29">
        <v>17.105263157894736</v>
      </c>
      <c r="S17" s="21">
        <v>43</v>
      </c>
      <c r="T17" s="29">
        <v>56.578947368421048</v>
      </c>
      <c r="U17" s="21">
        <v>4</v>
      </c>
      <c r="V17" s="29">
        <v>5.2631578947368416</v>
      </c>
      <c r="W17" s="21">
        <v>16</v>
      </c>
      <c r="X17" s="29">
        <v>21.052631578947366</v>
      </c>
      <c r="Y17" s="21">
        <v>76</v>
      </c>
    </row>
    <row r="18" spans="1:25" x14ac:dyDescent="0.35">
      <c r="A18" s="24" t="s">
        <v>25</v>
      </c>
      <c r="B18" s="25">
        <f t="shared" si="2"/>
        <v>42</v>
      </c>
      <c r="C18" s="25">
        <f t="shared" si="3"/>
        <v>42</v>
      </c>
      <c r="D18" s="26">
        <f t="shared" si="0"/>
        <v>100</v>
      </c>
      <c r="E18" s="25">
        <v>8</v>
      </c>
      <c r="F18" s="27">
        <v>15.09433962264151</v>
      </c>
      <c r="G18" s="25">
        <v>34</v>
      </c>
      <c r="H18" s="28">
        <v>64.15094339622641</v>
      </c>
      <c r="I18" s="25">
        <v>0</v>
      </c>
      <c r="J18" s="28">
        <v>0</v>
      </c>
      <c r="K18" s="25">
        <v>11</v>
      </c>
      <c r="L18" s="28">
        <v>20.754716981132077</v>
      </c>
      <c r="M18" s="25">
        <v>53</v>
      </c>
      <c r="N18" s="4" t="b">
        <f t="shared" si="1"/>
        <v>1</v>
      </c>
      <c r="O18" s="21" t="s">
        <v>25</v>
      </c>
      <c r="P18" s="21"/>
      <c r="Q18" s="21">
        <v>8</v>
      </c>
      <c r="R18" s="29">
        <v>15.09433962264151</v>
      </c>
      <c r="S18" s="21">
        <v>34</v>
      </c>
      <c r="T18" s="29">
        <v>64.15094339622641</v>
      </c>
      <c r="U18" s="21">
        <v>0</v>
      </c>
      <c r="V18" s="29">
        <v>0</v>
      </c>
      <c r="W18" s="21">
        <v>11</v>
      </c>
      <c r="X18" s="29">
        <v>20.754716981132077</v>
      </c>
      <c r="Y18" s="21">
        <v>53</v>
      </c>
    </row>
    <row r="19" spans="1:25" x14ac:dyDescent="0.35">
      <c r="A19" s="24" t="s">
        <v>26</v>
      </c>
      <c r="B19" s="25">
        <f t="shared" si="2"/>
        <v>90</v>
      </c>
      <c r="C19" s="25">
        <f t="shared" si="3"/>
        <v>87</v>
      </c>
      <c r="D19" s="26">
        <f t="shared" si="0"/>
        <v>96.666666666666671</v>
      </c>
      <c r="E19" s="25">
        <v>28</v>
      </c>
      <c r="F19" s="27">
        <v>28.000000000000004</v>
      </c>
      <c r="G19" s="25">
        <v>59</v>
      </c>
      <c r="H19" s="28">
        <v>59</v>
      </c>
      <c r="I19" s="25">
        <v>3</v>
      </c>
      <c r="J19" s="28">
        <v>3</v>
      </c>
      <c r="K19" s="25">
        <v>10</v>
      </c>
      <c r="L19" s="28">
        <v>10</v>
      </c>
      <c r="M19" s="25">
        <v>100</v>
      </c>
      <c r="N19" s="4" t="b">
        <f t="shared" si="1"/>
        <v>1</v>
      </c>
      <c r="O19" s="21" t="s">
        <v>26</v>
      </c>
      <c r="P19" s="21"/>
      <c r="Q19" s="21">
        <v>28</v>
      </c>
      <c r="R19" s="29">
        <v>28.000000000000004</v>
      </c>
      <c r="S19" s="21">
        <v>59</v>
      </c>
      <c r="T19" s="29">
        <v>59</v>
      </c>
      <c r="U19" s="21">
        <v>3</v>
      </c>
      <c r="V19" s="29">
        <v>3</v>
      </c>
      <c r="W19" s="21">
        <v>10</v>
      </c>
      <c r="X19" s="29">
        <v>10</v>
      </c>
      <c r="Y19" s="21">
        <v>100</v>
      </c>
    </row>
    <row r="20" spans="1:25" x14ac:dyDescent="0.35">
      <c r="A20" s="24" t="s">
        <v>27</v>
      </c>
      <c r="B20" s="25">
        <f t="shared" si="2"/>
        <v>70</v>
      </c>
      <c r="C20" s="25">
        <f t="shared" si="3"/>
        <v>64</v>
      </c>
      <c r="D20" s="26">
        <f t="shared" si="0"/>
        <v>91.428571428571431</v>
      </c>
      <c r="E20" s="25">
        <v>17</v>
      </c>
      <c r="F20" s="27">
        <v>22.368421052631579</v>
      </c>
      <c r="G20" s="25">
        <v>47</v>
      </c>
      <c r="H20" s="28">
        <v>61.842105263157897</v>
      </c>
      <c r="I20" s="25">
        <v>6</v>
      </c>
      <c r="J20" s="28">
        <v>7.8947368421052628</v>
      </c>
      <c r="K20" s="25">
        <v>6</v>
      </c>
      <c r="L20" s="28">
        <v>7.8947368421052628</v>
      </c>
      <c r="M20" s="25">
        <v>76</v>
      </c>
      <c r="N20" s="4" t="b">
        <f t="shared" si="1"/>
        <v>1</v>
      </c>
      <c r="O20" s="21" t="s">
        <v>27</v>
      </c>
      <c r="P20" s="21"/>
      <c r="Q20" s="21">
        <v>17</v>
      </c>
      <c r="R20" s="29">
        <v>22.368421052631579</v>
      </c>
      <c r="S20" s="21">
        <v>47</v>
      </c>
      <c r="T20" s="29">
        <v>61.842105263157897</v>
      </c>
      <c r="U20" s="21">
        <v>6</v>
      </c>
      <c r="V20" s="29">
        <v>7.8947368421052628</v>
      </c>
      <c r="W20" s="21">
        <v>6</v>
      </c>
      <c r="X20" s="29">
        <v>7.8947368421052628</v>
      </c>
      <c r="Y20" s="21">
        <v>76</v>
      </c>
    </row>
    <row r="21" spans="1:25" x14ac:dyDescent="0.35">
      <c r="A21" s="24" t="s">
        <v>28</v>
      </c>
      <c r="B21" s="25">
        <f t="shared" si="2"/>
        <v>63</v>
      </c>
      <c r="C21" s="25">
        <f t="shared" si="3"/>
        <v>59</v>
      </c>
      <c r="D21" s="26">
        <f t="shared" si="0"/>
        <v>93.650793650793645</v>
      </c>
      <c r="E21" s="25">
        <v>13</v>
      </c>
      <c r="F21" s="27">
        <v>19.402985074626866</v>
      </c>
      <c r="G21" s="25">
        <v>46</v>
      </c>
      <c r="H21" s="28">
        <v>68.656716417910445</v>
      </c>
      <c r="I21" s="25">
        <v>4</v>
      </c>
      <c r="J21" s="28">
        <v>5.9701492537313428</v>
      </c>
      <c r="K21" s="25">
        <v>4</v>
      </c>
      <c r="L21" s="28">
        <v>5.9701492537313428</v>
      </c>
      <c r="M21" s="25">
        <v>67</v>
      </c>
      <c r="N21" s="4" t="b">
        <f t="shared" si="1"/>
        <v>1</v>
      </c>
      <c r="O21" s="21" t="s">
        <v>28</v>
      </c>
      <c r="P21" s="21"/>
      <c r="Q21" s="21">
        <v>13</v>
      </c>
      <c r="R21" s="29">
        <v>19.402985074626866</v>
      </c>
      <c r="S21" s="21">
        <v>46</v>
      </c>
      <c r="T21" s="29">
        <v>68.656716417910445</v>
      </c>
      <c r="U21" s="21">
        <v>4</v>
      </c>
      <c r="V21" s="29">
        <v>5.9701492537313428</v>
      </c>
      <c r="W21" s="21">
        <v>4</v>
      </c>
      <c r="X21" s="29">
        <v>5.9701492537313428</v>
      </c>
      <c r="Y21" s="21">
        <v>67</v>
      </c>
    </row>
    <row r="22" spans="1:25" x14ac:dyDescent="0.35">
      <c r="A22" s="24" t="s">
        <v>29</v>
      </c>
      <c r="B22" s="25">
        <f t="shared" si="2"/>
        <v>41</v>
      </c>
      <c r="C22" s="25">
        <f t="shared" si="3"/>
        <v>38</v>
      </c>
      <c r="D22" s="26">
        <f t="shared" si="0"/>
        <v>92.682926829268297</v>
      </c>
      <c r="E22" s="25">
        <v>13</v>
      </c>
      <c r="F22" s="27">
        <v>31.707317073170731</v>
      </c>
      <c r="G22" s="25">
        <v>25</v>
      </c>
      <c r="H22" s="28">
        <v>60.975609756097562</v>
      </c>
      <c r="I22" s="25">
        <v>3</v>
      </c>
      <c r="J22" s="28">
        <v>7.3170731707317067</v>
      </c>
      <c r="K22" s="25">
        <v>0</v>
      </c>
      <c r="L22" s="28">
        <v>0</v>
      </c>
      <c r="M22" s="25">
        <v>41</v>
      </c>
      <c r="N22" s="4" t="b">
        <f t="shared" si="1"/>
        <v>1</v>
      </c>
      <c r="O22" s="21" t="s">
        <v>29</v>
      </c>
      <c r="P22" s="21"/>
      <c r="Q22" s="21">
        <v>13</v>
      </c>
      <c r="R22" s="29">
        <v>31.707317073170731</v>
      </c>
      <c r="S22" s="21">
        <v>25</v>
      </c>
      <c r="T22" s="29">
        <v>60.975609756097562</v>
      </c>
      <c r="U22" s="21">
        <v>3</v>
      </c>
      <c r="V22" s="29">
        <v>7.3170731707317067</v>
      </c>
      <c r="W22" s="21">
        <v>0</v>
      </c>
      <c r="X22" s="29">
        <v>0</v>
      </c>
      <c r="Y22" s="21">
        <v>41</v>
      </c>
    </row>
    <row r="23" spans="1:25" x14ac:dyDescent="0.35">
      <c r="A23" s="24" t="s">
        <v>30</v>
      </c>
      <c r="B23" s="25">
        <f t="shared" si="2"/>
        <v>82</v>
      </c>
      <c r="C23" s="25">
        <f t="shared" si="3"/>
        <v>81</v>
      </c>
      <c r="D23" s="26">
        <f t="shared" si="0"/>
        <v>98.780487804878049</v>
      </c>
      <c r="E23" s="25">
        <v>21</v>
      </c>
      <c r="F23" s="27">
        <v>24.705882352941178</v>
      </c>
      <c r="G23" s="25">
        <v>60</v>
      </c>
      <c r="H23" s="28">
        <v>70.588235294117652</v>
      </c>
      <c r="I23" s="25">
        <v>1</v>
      </c>
      <c r="J23" s="28">
        <v>1.1764705882352942</v>
      </c>
      <c r="K23" s="25">
        <v>3</v>
      </c>
      <c r="L23" s="28">
        <v>3.5294117647058822</v>
      </c>
      <c r="M23" s="25">
        <v>85</v>
      </c>
      <c r="N23" s="4" t="b">
        <f t="shared" si="1"/>
        <v>1</v>
      </c>
      <c r="O23" s="21" t="s">
        <v>30</v>
      </c>
      <c r="P23" s="21"/>
      <c r="Q23" s="21">
        <v>21</v>
      </c>
      <c r="R23" s="29">
        <v>24.705882352941178</v>
      </c>
      <c r="S23" s="21">
        <v>60</v>
      </c>
      <c r="T23" s="29">
        <v>70.588235294117652</v>
      </c>
      <c r="U23" s="21">
        <v>1</v>
      </c>
      <c r="V23" s="29">
        <v>1.1764705882352942</v>
      </c>
      <c r="W23" s="21">
        <v>3</v>
      </c>
      <c r="X23" s="29">
        <v>3.5294117647058822</v>
      </c>
      <c r="Y23" s="21">
        <v>85</v>
      </c>
    </row>
    <row r="24" spans="1:25" x14ac:dyDescent="0.35">
      <c r="A24" s="24" t="s">
        <v>31</v>
      </c>
      <c r="B24" s="25">
        <f t="shared" si="2"/>
        <v>62</v>
      </c>
      <c r="C24" s="25">
        <f t="shared" si="3"/>
        <v>60</v>
      </c>
      <c r="D24" s="26">
        <f t="shared" si="0"/>
        <v>96.774193548387103</v>
      </c>
      <c r="E24" s="25">
        <v>21</v>
      </c>
      <c r="F24" s="27">
        <v>31.343283582089555</v>
      </c>
      <c r="G24" s="25">
        <v>39</v>
      </c>
      <c r="H24" s="28">
        <v>58.208955223880601</v>
      </c>
      <c r="I24" s="25">
        <v>2</v>
      </c>
      <c r="J24" s="28">
        <v>2.9850746268656714</v>
      </c>
      <c r="K24" s="25">
        <v>5</v>
      </c>
      <c r="L24" s="28">
        <v>7.4626865671641784</v>
      </c>
      <c r="M24" s="25">
        <v>67</v>
      </c>
      <c r="N24" s="4" t="b">
        <f t="shared" si="1"/>
        <v>1</v>
      </c>
      <c r="O24" s="21" t="s">
        <v>31</v>
      </c>
      <c r="P24" s="21"/>
      <c r="Q24" s="21">
        <v>21</v>
      </c>
      <c r="R24" s="29">
        <v>31.343283582089555</v>
      </c>
      <c r="S24" s="21">
        <v>39</v>
      </c>
      <c r="T24" s="29">
        <v>58.208955223880601</v>
      </c>
      <c r="U24" s="21">
        <v>2</v>
      </c>
      <c r="V24" s="29">
        <v>2.9850746268656714</v>
      </c>
      <c r="W24" s="21">
        <v>5</v>
      </c>
      <c r="X24" s="29">
        <v>7.4626865671641784</v>
      </c>
      <c r="Y24" s="21">
        <v>67</v>
      </c>
    </row>
    <row r="25" spans="1:25" x14ac:dyDescent="0.35">
      <c r="A25" s="24" t="s">
        <v>32</v>
      </c>
      <c r="B25" s="25">
        <f t="shared" si="2"/>
        <v>93</v>
      </c>
      <c r="C25" s="25">
        <f t="shared" si="3"/>
        <v>87</v>
      </c>
      <c r="D25" s="26">
        <f t="shared" si="0"/>
        <v>93.548387096774192</v>
      </c>
      <c r="E25" s="25">
        <v>27</v>
      </c>
      <c r="F25" s="27">
        <v>27.551020408163261</v>
      </c>
      <c r="G25" s="25">
        <v>60</v>
      </c>
      <c r="H25" s="28">
        <v>61.224489795918366</v>
      </c>
      <c r="I25" s="25">
        <v>6</v>
      </c>
      <c r="J25" s="28">
        <v>6.1224489795918364</v>
      </c>
      <c r="K25" s="25">
        <v>5</v>
      </c>
      <c r="L25" s="28">
        <v>5.1020408163265305</v>
      </c>
      <c r="M25" s="25">
        <v>98</v>
      </c>
      <c r="N25" s="4" t="b">
        <f t="shared" si="1"/>
        <v>1</v>
      </c>
      <c r="O25" s="21" t="s">
        <v>32</v>
      </c>
      <c r="P25" s="21"/>
      <c r="Q25" s="21">
        <v>27</v>
      </c>
      <c r="R25" s="29">
        <v>27.551020408163261</v>
      </c>
      <c r="S25" s="21">
        <v>60</v>
      </c>
      <c r="T25" s="29">
        <v>61.224489795918366</v>
      </c>
      <c r="U25" s="21">
        <v>6</v>
      </c>
      <c r="V25" s="29">
        <v>6.1224489795918364</v>
      </c>
      <c r="W25" s="21">
        <v>5</v>
      </c>
      <c r="X25" s="29">
        <v>5.1020408163265305</v>
      </c>
      <c r="Y25" s="21">
        <v>98</v>
      </c>
    </row>
    <row r="26" spans="1:25" x14ac:dyDescent="0.35">
      <c r="A26" s="24" t="s">
        <v>33</v>
      </c>
      <c r="B26" s="25">
        <f t="shared" si="2"/>
        <v>88</v>
      </c>
      <c r="C26" s="25">
        <f t="shared" si="3"/>
        <v>82</v>
      </c>
      <c r="D26" s="26">
        <f t="shared" si="0"/>
        <v>93.181818181818173</v>
      </c>
      <c r="E26" s="25">
        <v>16</v>
      </c>
      <c r="F26" s="27">
        <v>17.777777777777779</v>
      </c>
      <c r="G26" s="25">
        <v>66</v>
      </c>
      <c r="H26" s="28">
        <v>73.333333333333329</v>
      </c>
      <c r="I26" s="25">
        <v>6</v>
      </c>
      <c r="J26" s="28">
        <v>6.666666666666667</v>
      </c>
      <c r="K26" s="25">
        <v>2</v>
      </c>
      <c r="L26" s="28">
        <v>2.2222222222222223</v>
      </c>
      <c r="M26" s="25">
        <v>90</v>
      </c>
      <c r="N26" s="4" t="b">
        <f t="shared" si="1"/>
        <v>1</v>
      </c>
      <c r="O26" s="21" t="s">
        <v>33</v>
      </c>
      <c r="P26" s="21"/>
      <c r="Q26" s="21">
        <v>16</v>
      </c>
      <c r="R26" s="29">
        <v>17.777777777777779</v>
      </c>
      <c r="S26" s="21">
        <v>66</v>
      </c>
      <c r="T26" s="29">
        <v>73.333333333333329</v>
      </c>
      <c r="U26" s="21">
        <v>6</v>
      </c>
      <c r="V26" s="29">
        <v>6.666666666666667</v>
      </c>
      <c r="W26" s="21">
        <v>2</v>
      </c>
      <c r="X26" s="29">
        <v>2.2222222222222223</v>
      </c>
      <c r="Y26" s="21">
        <v>90</v>
      </c>
    </row>
    <row r="27" spans="1:25" x14ac:dyDescent="0.35">
      <c r="A27" s="24" t="s">
        <v>34</v>
      </c>
      <c r="B27" s="25">
        <f t="shared" si="2"/>
        <v>55</v>
      </c>
      <c r="C27" s="25">
        <f t="shared" si="3"/>
        <v>47</v>
      </c>
      <c r="D27" s="26">
        <f t="shared" si="0"/>
        <v>85.454545454545453</v>
      </c>
      <c r="E27" s="25">
        <v>8</v>
      </c>
      <c r="F27" s="27">
        <v>14.035087719298245</v>
      </c>
      <c r="G27" s="25">
        <v>39</v>
      </c>
      <c r="H27" s="28">
        <v>68.421052631578945</v>
      </c>
      <c r="I27" s="25">
        <v>8</v>
      </c>
      <c r="J27" s="28">
        <v>14.035087719298245</v>
      </c>
      <c r="K27" s="25">
        <v>2</v>
      </c>
      <c r="L27" s="28">
        <v>3.5087719298245612</v>
      </c>
      <c r="M27" s="25">
        <v>57</v>
      </c>
      <c r="N27" s="4" t="b">
        <f>A27=O27</f>
        <v>1</v>
      </c>
      <c r="O27" s="21" t="s">
        <v>34</v>
      </c>
      <c r="P27" s="21"/>
      <c r="Q27" s="21">
        <v>8</v>
      </c>
      <c r="R27" s="29">
        <v>14.035087719298245</v>
      </c>
      <c r="S27" s="21">
        <v>39</v>
      </c>
      <c r="T27" s="29">
        <v>68.421052631578945</v>
      </c>
      <c r="U27" s="21">
        <v>8</v>
      </c>
      <c r="V27" s="29">
        <v>14.035087719298245</v>
      </c>
      <c r="W27" s="21">
        <v>2</v>
      </c>
      <c r="X27" s="29">
        <v>3.5087719298245612</v>
      </c>
      <c r="Y27" s="21">
        <v>57</v>
      </c>
    </row>
    <row r="28" spans="1:25" x14ac:dyDescent="0.35">
      <c r="A28" s="36" t="s">
        <v>35</v>
      </c>
      <c r="B28" s="37">
        <f>SUM(B29:B53)</f>
        <v>1766</v>
      </c>
      <c r="C28" s="37">
        <f>SUM(C29:C53)</f>
        <v>1672</v>
      </c>
      <c r="D28" s="38">
        <f t="shared" si="0"/>
        <v>94.677236693091743</v>
      </c>
      <c r="E28" s="39">
        <f>SUM(E29:E53)</f>
        <v>649</v>
      </c>
      <c r="F28" s="40">
        <f>E28/M28*100</f>
        <v>32.645875251509054</v>
      </c>
      <c r="G28" s="37">
        <f>SUM(G29:G53)</f>
        <v>1023</v>
      </c>
      <c r="H28" s="40">
        <f>G28/$M28*100</f>
        <v>51.458752515090545</v>
      </c>
      <c r="I28" s="39">
        <f>SUM(I29:I53)</f>
        <v>94</v>
      </c>
      <c r="J28" s="40">
        <f>I28/$M28*100</f>
        <v>4.7283702213279675</v>
      </c>
      <c r="K28" s="39">
        <f>SUM(K29:K53)</f>
        <v>222</v>
      </c>
      <c r="L28" s="40">
        <f>K28/$M28*100</f>
        <v>11.167002012072434</v>
      </c>
      <c r="M28" s="37">
        <f>SUM(M29:M53)</f>
        <v>1988</v>
      </c>
      <c r="N28" s="4" t="b">
        <f>A28=O28</f>
        <v>0</v>
      </c>
      <c r="O28" s="21"/>
      <c r="P28" s="21"/>
      <c r="Q28" s="21"/>
      <c r="R28" s="29"/>
      <c r="S28" s="21"/>
      <c r="T28" s="29"/>
      <c r="U28" s="21"/>
      <c r="V28" s="29"/>
      <c r="W28" s="21"/>
      <c r="X28" s="29"/>
      <c r="Y28" s="21"/>
    </row>
    <row r="29" spans="1:25" x14ac:dyDescent="0.35">
      <c r="A29" s="24" t="s">
        <v>36</v>
      </c>
      <c r="B29" s="25">
        <f t="shared" ref="B29:B53" si="4">E29+G29+I29</f>
        <v>83</v>
      </c>
      <c r="C29" s="25">
        <f t="shared" ref="C29:C53" si="5">E29+G29</f>
        <v>80</v>
      </c>
      <c r="D29" s="26">
        <f t="shared" si="0"/>
        <v>96.385542168674704</v>
      </c>
      <c r="E29" s="25">
        <v>24</v>
      </c>
      <c r="F29" s="27">
        <v>23.076923076923077</v>
      </c>
      <c r="G29" s="25">
        <v>56</v>
      </c>
      <c r="H29" s="28">
        <v>53.846153846153847</v>
      </c>
      <c r="I29" s="25">
        <v>3</v>
      </c>
      <c r="J29" s="28">
        <v>2.8846153846153846</v>
      </c>
      <c r="K29" s="25">
        <v>21</v>
      </c>
      <c r="L29" s="28">
        <v>20.192307692307693</v>
      </c>
      <c r="M29" s="25">
        <v>104</v>
      </c>
      <c r="N29" s="4" t="b">
        <f t="shared" ref="N29:N89" si="6">A29=O29</f>
        <v>1</v>
      </c>
      <c r="O29" s="21" t="s">
        <v>36</v>
      </c>
      <c r="P29" s="21"/>
      <c r="Q29" s="21">
        <v>24</v>
      </c>
      <c r="R29" s="29">
        <v>23.076923076923077</v>
      </c>
      <c r="S29" s="21">
        <v>56</v>
      </c>
      <c r="T29" s="29">
        <v>53.846153846153847</v>
      </c>
      <c r="U29" s="21">
        <v>3</v>
      </c>
      <c r="V29" s="29">
        <v>2.8846153846153846</v>
      </c>
      <c r="W29" s="21">
        <v>21</v>
      </c>
      <c r="X29" s="29">
        <v>20.192307692307693</v>
      </c>
      <c r="Y29" s="21">
        <v>104</v>
      </c>
    </row>
    <row r="30" spans="1:25" x14ac:dyDescent="0.35">
      <c r="A30" s="24" t="s">
        <v>37</v>
      </c>
      <c r="B30" s="25">
        <f t="shared" si="4"/>
        <v>92</v>
      </c>
      <c r="C30" s="25">
        <f t="shared" si="5"/>
        <v>89</v>
      </c>
      <c r="D30" s="26">
        <f t="shared" si="0"/>
        <v>96.739130434782609</v>
      </c>
      <c r="E30" s="25">
        <v>31</v>
      </c>
      <c r="F30" s="27">
        <v>31.313131313131315</v>
      </c>
      <c r="G30" s="25">
        <v>58</v>
      </c>
      <c r="H30" s="28">
        <v>58.585858585858588</v>
      </c>
      <c r="I30" s="25">
        <v>3</v>
      </c>
      <c r="J30" s="28">
        <v>3.0303030303030303</v>
      </c>
      <c r="K30" s="25">
        <v>7</v>
      </c>
      <c r="L30" s="28">
        <v>7.0707070707070701</v>
      </c>
      <c r="M30" s="25">
        <v>99</v>
      </c>
      <c r="N30" s="4" t="b">
        <f t="shared" si="6"/>
        <v>1</v>
      </c>
      <c r="O30" s="21" t="s">
        <v>37</v>
      </c>
      <c r="P30" s="21"/>
      <c r="Q30" s="21">
        <v>31</v>
      </c>
      <c r="R30" s="29">
        <v>31.313131313131315</v>
      </c>
      <c r="S30" s="21">
        <v>58</v>
      </c>
      <c r="T30" s="29">
        <v>58.585858585858588</v>
      </c>
      <c r="U30" s="21">
        <v>3</v>
      </c>
      <c r="V30" s="29">
        <v>3.0303030303030303</v>
      </c>
      <c r="W30" s="21">
        <v>7</v>
      </c>
      <c r="X30" s="29">
        <v>7.0707070707070701</v>
      </c>
      <c r="Y30" s="21">
        <v>99</v>
      </c>
    </row>
    <row r="31" spans="1:25" x14ac:dyDescent="0.35">
      <c r="A31" s="24" t="s">
        <v>38</v>
      </c>
      <c r="B31" s="25">
        <f t="shared" si="4"/>
        <v>74</v>
      </c>
      <c r="C31" s="25">
        <f t="shared" si="5"/>
        <v>74</v>
      </c>
      <c r="D31" s="26">
        <f t="shared" si="0"/>
        <v>100</v>
      </c>
      <c r="E31" s="25">
        <v>39</v>
      </c>
      <c r="F31" s="27">
        <v>45.348837209302324</v>
      </c>
      <c r="G31" s="25">
        <v>35</v>
      </c>
      <c r="H31" s="28">
        <v>40.697674418604649</v>
      </c>
      <c r="I31" s="25">
        <v>0</v>
      </c>
      <c r="J31" s="28">
        <v>0</v>
      </c>
      <c r="K31" s="25">
        <v>12</v>
      </c>
      <c r="L31" s="28">
        <v>13.953488372093023</v>
      </c>
      <c r="M31" s="25">
        <v>86</v>
      </c>
      <c r="N31" s="4" t="b">
        <f t="shared" si="6"/>
        <v>1</v>
      </c>
      <c r="O31" s="21" t="s">
        <v>38</v>
      </c>
      <c r="P31" s="21"/>
      <c r="Q31" s="21">
        <v>39</v>
      </c>
      <c r="R31" s="29">
        <v>45.348837209302324</v>
      </c>
      <c r="S31" s="21">
        <v>35</v>
      </c>
      <c r="T31" s="29">
        <v>40.697674418604649</v>
      </c>
      <c r="U31" s="21">
        <v>0</v>
      </c>
      <c r="V31" s="29">
        <v>0</v>
      </c>
      <c r="W31" s="21">
        <v>12</v>
      </c>
      <c r="X31" s="29">
        <v>13.953488372093023</v>
      </c>
      <c r="Y31" s="21">
        <v>86</v>
      </c>
    </row>
    <row r="32" spans="1:25" x14ac:dyDescent="0.35">
      <c r="A32" s="24" t="s">
        <v>39</v>
      </c>
      <c r="B32" s="25">
        <f t="shared" si="4"/>
        <v>101</v>
      </c>
      <c r="C32" s="25">
        <f t="shared" si="5"/>
        <v>99</v>
      </c>
      <c r="D32" s="26">
        <f t="shared" si="0"/>
        <v>98.019801980198025</v>
      </c>
      <c r="E32" s="25">
        <v>51</v>
      </c>
      <c r="F32" s="27">
        <v>43.589743589743591</v>
      </c>
      <c r="G32" s="25">
        <v>48</v>
      </c>
      <c r="H32" s="28">
        <v>41.025641025641022</v>
      </c>
      <c r="I32" s="25">
        <v>2</v>
      </c>
      <c r="J32" s="28">
        <v>1.7094017094017095</v>
      </c>
      <c r="K32" s="25">
        <v>16</v>
      </c>
      <c r="L32" s="28">
        <v>13.675213675213676</v>
      </c>
      <c r="M32" s="25">
        <v>117</v>
      </c>
      <c r="N32" s="4" t="b">
        <f t="shared" si="6"/>
        <v>1</v>
      </c>
      <c r="O32" s="21" t="s">
        <v>39</v>
      </c>
      <c r="P32" s="21"/>
      <c r="Q32" s="21">
        <v>51</v>
      </c>
      <c r="R32" s="29">
        <v>43.589743589743591</v>
      </c>
      <c r="S32" s="21">
        <v>48</v>
      </c>
      <c r="T32" s="29">
        <v>41.025641025641022</v>
      </c>
      <c r="U32" s="21">
        <v>2</v>
      </c>
      <c r="V32" s="29">
        <v>1.7094017094017095</v>
      </c>
      <c r="W32" s="21">
        <v>16</v>
      </c>
      <c r="X32" s="29">
        <v>13.675213675213676</v>
      </c>
      <c r="Y32" s="21">
        <v>117</v>
      </c>
    </row>
    <row r="33" spans="1:25" x14ac:dyDescent="0.35">
      <c r="A33" s="24" t="s">
        <v>40</v>
      </c>
      <c r="B33" s="25">
        <f t="shared" si="4"/>
        <v>39</v>
      </c>
      <c r="C33" s="25">
        <f t="shared" si="5"/>
        <v>34</v>
      </c>
      <c r="D33" s="26">
        <f t="shared" si="0"/>
        <v>87.179487179487182</v>
      </c>
      <c r="E33" s="25">
        <v>14</v>
      </c>
      <c r="F33" s="27">
        <v>32.558139534883722</v>
      </c>
      <c r="G33" s="25">
        <v>20</v>
      </c>
      <c r="H33" s="28">
        <v>46.511627906976742</v>
      </c>
      <c r="I33" s="25">
        <v>5</v>
      </c>
      <c r="J33" s="28">
        <v>11.627906976744185</v>
      </c>
      <c r="K33" s="25">
        <v>4</v>
      </c>
      <c r="L33" s="28">
        <v>9.3023255813953494</v>
      </c>
      <c r="M33" s="25">
        <v>43</v>
      </c>
      <c r="N33" s="4" t="b">
        <f t="shared" si="6"/>
        <v>1</v>
      </c>
      <c r="O33" s="21" t="s">
        <v>40</v>
      </c>
      <c r="P33" s="21"/>
      <c r="Q33" s="21">
        <v>14</v>
      </c>
      <c r="R33" s="29">
        <v>32.558139534883722</v>
      </c>
      <c r="S33" s="21">
        <v>20</v>
      </c>
      <c r="T33" s="29">
        <v>46.511627906976742</v>
      </c>
      <c r="U33" s="21">
        <v>5</v>
      </c>
      <c r="V33" s="29">
        <v>11.627906976744185</v>
      </c>
      <c r="W33" s="21">
        <v>4</v>
      </c>
      <c r="X33" s="29">
        <v>9.3023255813953494</v>
      </c>
      <c r="Y33" s="21">
        <v>43</v>
      </c>
    </row>
    <row r="34" spans="1:25" x14ac:dyDescent="0.35">
      <c r="A34" s="24" t="s">
        <v>41</v>
      </c>
      <c r="B34" s="25">
        <f t="shared" si="4"/>
        <v>55</v>
      </c>
      <c r="C34" s="25">
        <f t="shared" si="5"/>
        <v>49</v>
      </c>
      <c r="D34" s="26">
        <f t="shared" si="0"/>
        <v>89.090909090909093</v>
      </c>
      <c r="E34" s="25">
        <v>14</v>
      </c>
      <c r="F34" s="27">
        <v>25</v>
      </c>
      <c r="G34" s="25">
        <v>35</v>
      </c>
      <c r="H34" s="28">
        <v>62.5</v>
      </c>
      <c r="I34" s="25">
        <v>6</v>
      </c>
      <c r="J34" s="28">
        <v>10.714285714285714</v>
      </c>
      <c r="K34" s="25">
        <v>1</v>
      </c>
      <c r="L34" s="28">
        <v>1.7857142857142856</v>
      </c>
      <c r="M34" s="25">
        <v>56</v>
      </c>
      <c r="N34" s="4" t="b">
        <f t="shared" si="6"/>
        <v>1</v>
      </c>
      <c r="O34" s="21" t="s">
        <v>41</v>
      </c>
      <c r="P34" s="21"/>
      <c r="Q34" s="21">
        <v>14</v>
      </c>
      <c r="R34" s="29">
        <v>25</v>
      </c>
      <c r="S34" s="21">
        <v>35</v>
      </c>
      <c r="T34" s="29">
        <v>62.5</v>
      </c>
      <c r="U34" s="21">
        <v>6</v>
      </c>
      <c r="V34" s="29">
        <v>10.714285714285714</v>
      </c>
      <c r="W34" s="21">
        <v>1</v>
      </c>
      <c r="X34" s="29">
        <v>1.7857142857142856</v>
      </c>
      <c r="Y34" s="21">
        <v>56</v>
      </c>
    </row>
    <row r="35" spans="1:25" x14ac:dyDescent="0.35">
      <c r="A35" s="24" t="s">
        <v>42</v>
      </c>
      <c r="B35" s="25">
        <f t="shared" si="4"/>
        <v>33</v>
      </c>
      <c r="C35" s="25">
        <f t="shared" si="5"/>
        <v>27</v>
      </c>
      <c r="D35" s="26">
        <f t="shared" si="0"/>
        <v>81.818181818181827</v>
      </c>
      <c r="E35" s="25">
        <v>10</v>
      </c>
      <c r="F35" s="27">
        <v>23.809523809523807</v>
      </c>
      <c r="G35" s="25">
        <v>17</v>
      </c>
      <c r="H35" s="28">
        <v>40.476190476190474</v>
      </c>
      <c r="I35" s="25">
        <v>6</v>
      </c>
      <c r="J35" s="28">
        <v>14.285714285714285</v>
      </c>
      <c r="K35" s="25">
        <v>9</v>
      </c>
      <c r="L35" s="28">
        <v>21.428571428571427</v>
      </c>
      <c r="M35" s="25">
        <v>42</v>
      </c>
      <c r="N35" s="4" t="b">
        <f t="shared" si="6"/>
        <v>1</v>
      </c>
      <c r="O35" s="21" t="s">
        <v>42</v>
      </c>
      <c r="P35" s="21"/>
      <c r="Q35" s="21">
        <v>10</v>
      </c>
      <c r="R35" s="29">
        <v>23.809523809523807</v>
      </c>
      <c r="S35" s="21">
        <v>17</v>
      </c>
      <c r="T35" s="29">
        <v>40.476190476190474</v>
      </c>
      <c r="U35" s="21">
        <v>6</v>
      </c>
      <c r="V35" s="29">
        <v>14.285714285714285</v>
      </c>
      <c r="W35" s="21">
        <v>9</v>
      </c>
      <c r="X35" s="29">
        <v>21.428571428571427</v>
      </c>
      <c r="Y35" s="21">
        <v>42</v>
      </c>
    </row>
    <row r="36" spans="1:25" x14ac:dyDescent="0.35">
      <c r="A36" s="24" t="s">
        <v>43</v>
      </c>
      <c r="B36" s="25">
        <f t="shared" si="4"/>
        <v>75</v>
      </c>
      <c r="C36" s="25">
        <f t="shared" si="5"/>
        <v>73</v>
      </c>
      <c r="D36" s="26">
        <f t="shared" si="0"/>
        <v>97.333333333333343</v>
      </c>
      <c r="E36" s="25">
        <v>37</v>
      </c>
      <c r="F36" s="27">
        <v>44.047619047619044</v>
      </c>
      <c r="G36" s="25">
        <v>36</v>
      </c>
      <c r="H36" s="28">
        <v>42.857142857142854</v>
      </c>
      <c r="I36" s="25">
        <v>2</v>
      </c>
      <c r="J36" s="28">
        <v>2.3809523809523809</v>
      </c>
      <c r="K36" s="25">
        <v>9</v>
      </c>
      <c r="L36" s="28">
        <v>10.714285714285714</v>
      </c>
      <c r="M36" s="25">
        <v>84</v>
      </c>
      <c r="N36" s="4" t="b">
        <f t="shared" si="6"/>
        <v>1</v>
      </c>
      <c r="O36" s="21" t="s">
        <v>43</v>
      </c>
      <c r="P36" s="21"/>
      <c r="Q36" s="21">
        <v>37</v>
      </c>
      <c r="R36" s="29">
        <v>44.047619047619044</v>
      </c>
      <c r="S36" s="21">
        <v>36</v>
      </c>
      <c r="T36" s="29">
        <v>42.857142857142854</v>
      </c>
      <c r="U36" s="21">
        <v>2</v>
      </c>
      <c r="V36" s="29">
        <v>2.3809523809523809</v>
      </c>
      <c r="W36" s="21">
        <v>9</v>
      </c>
      <c r="X36" s="29">
        <v>10.714285714285714</v>
      </c>
      <c r="Y36" s="21">
        <v>84</v>
      </c>
    </row>
    <row r="37" spans="1:25" x14ac:dyDescent="0.35">
      <c r="A37" s="24" t="s">
        <v>44</v>
      </c>
      <c r="B37" s="25">
        <f t="shared" si="4"/>
        <v>75</v>
      </c>
      <c r="C37" s="25">
        <f t="shared" si="5"/>
        <v>71</v>
      </c>
      <c r="D37" s="26">
        <f t="shared" si="0"/>
        <v>94.666666666666671</v>
      </c>
      <c r="E37" s="25">
        <v>31</v>
      </c>
      <c r="F37" s="27">
        <v>39.24050632911392</v>
      </c>
      <c r="G37" s="25">
        <v>40</v>
      </c>
      <c r="H37" s="28">
        <v>50.632911392405063</v>
      </c>
      <c r="I37" s="25">
        <v>4</v>
      </c>
      <c r="J37" s="28">
        <v>5.0632911392405067</v>
      </c>
      <c r="K37" s="25">
        <v>4</v>
      </c>
      <c r="L37" s="28">
        <v>5.0632911392405067</v>
      </c>
      <c r="M37" s="25">
        <v>79</v>
      </c>
      <c r="N37" s="4" t="b">
        <f t="shared" si="6"/>
        <v>1</v>
      </c>
      <c r="O37" s="21" t="s">
        <v>44</v>
      </c>
      <c r="P37" s="21"/>
      <c r="Q37" s="21">
        <v>31</v>
      </c>
      <c r="R37" s="29">
        <v>39.24050632911392</v>
      </c>
      <c r="S37" s="21">
        <v>40</v>
      </c>
      <c r="T37" s="29">
        <v>50.632911392405063</v>
      </c>
      <c r="U37" s="21">
        <v>4</v>
      </c>
      <c r="V37" s="29">
        <v>5.0632911392405067</v>
      </c>
      <c r="W37" s="21">
        <v>4</v>
      </c>
      <c r="X37" s="29">
        <v>5.0632911392405067</v>
      </c>
      <c r="Y37" s="21">
        <v>79</v>
      </c>
    </row>
    <row r="38" spans="1:25" x14ac:dyDescent="0.35">
      <c r="A38" s="24" t="s">
        <v>45</v>
      </c>
      <c r="B38" s="25">
        <f t="shared" si="4"/>
        <v>113</v>
      </c>
      <c r="C38" s="25">
        <f t="shared" si="5"/>
        <v>108</v>
      </c>
      <c r="D38" s="26">
        <f t="shared" si="0"/>
        <v>95.575221238938056</v>
      </c>
      <c r="E38" s="25">
        <v>37</v>
      </c>
      <c r="F38" s="27">
        <v>29.599999999999998</v>
      </c>
      <c r="G38" s="25">
        <v>71</v>
      </c>
      <c r="H38" s="28">
        <v>56.8</v>
      </c>
      <c r="I38" s="25">
        <v>5</v>
      </c>
      <c r="J38" s="28">
        <v>4</v>
      </c>
      <c r="K38" s="25">
        <v>12</v>
      </c>
      <c r="L38" s="28">
        <v>9.6</v>
      </c>
      <c r="M38" s="25">
        <v>125</v>
      </c>
      <c r="N38" s="4" t="b">
        <f t="shared" si="6"/>
        <v>1</v>
      </c>
      <c r="O38" s="21" t="s">
        <v>45</v>
      </c>
      <c r="P38" s="21"/>
      <c r="Q38" s="21">
        <v>37</v>
      </c>
      <c r="R38" s="29">
        <v>29.599999999999998</v>
      </c>
      <c r="S38" s="21">
        <v>71</v>
      </c>
      <c r="T38" s="29">
        <v>56.8</v>
      </c>
      <c r="U38" s="21">
        <v>5</v>
      </c>
      <c r="V38" s="29">
        <v>4</v>
      </c>
      <c r="W38" s="21">
        <v>12</v>
      </c>
      <c r="X38" s="29">
        <v>9.6</v>
      </c>
      <c r="Y38" s="21">
        <v>125</v>
      </c>
    </row>
    <row r="39" spans="1:25" x14ac:dyDescent="0.35">
      <c r="A39" s="24" t="s">
        <v>46</v>
      </c>
      <c r="B39" s="25">
        <f t="shared" si="4"/>
        <v>74</v>
      </c>
      <c r="C39" s="25">
        <f t="shared" si="5"/>
        <v>72</v>
      </c>
      <c r="D39" s="26">
        <f t="shared" si="0"/>
        <v>97.297297297297305</v>
      </c>
      <c r="E39" s="25">
        <v>24</v>
      </c>
      <c r="F39" s="27">
        <v>28.235294117647058</v>
      </c>
      <c r="G39" s="25">
        <v>48</v>
      </c>
      <c r="H39" s="28">
        <v>56.470588235294116</v>
      </c>
      <c r="I39" s="25">
        <v>2</v>
      </c>
      <c r="J39" s="28">
        <v>2.3529411764705883</v>
      </c>
      <c r="K39" s="25">
        <v>11</v>
      </c>
      <c r="L39" s="28">
        <v>12.941176470588237</v>
      </c>
      <c r="M39" s="25">
        <v>85</v>
      </c>
      <c r="N39" s="4" t="b">
        <f t="shared" si="6"/>
        <v>1</v>
      </c>
      <c r="O39" s="21" t="s">
        <v>46</v>
      </c>
      <c r="P39" s="21"/>
      <c r="Q39" s="21">
        <v>24</v>
      </c>
      <c r="R39" s="29">
        <v>28.235294117647058</v>
      </c>
      <c r="S39" s="21">
        <v>48</v>
      </c>
      <c r="T39" s="29">
        <v>56.470588235294116</v>
      </c>
      <c r="U39" s="21">
        <v>2</v>
      </c>
      <c r="V39" s="29">
        <v>2.3529411764705883</v>
      </c>
      <c r="W39" s="21">
        <v>11</v>
      </c>
      <c r="X39" s="29">
        <v>12.941176470588237</v>
      </c>
      <c r="Y39" s="21">
        <v>85</v>
      </c>
    </row>
    <row r="40" spans="1:25" x14ac:dyDescent="0.35">
      <c r="A40" s="24" t="s">
        <v>47</v>
      </c>
      <c r="B40" s="25">
        <f t="shared" si="4"/>
        <v>52</v>
      </c>
      <c r="C40" s="25">
        <f t="shared" si="5"/>
        <v>51</v>
      </c>
      <c r="D40" s="26">
        <f t="shared" si="0"/>
        <v>98.076923076923066</v>
      </c>
      <c r="E40" s="25">
        <v>21</v>
      </c>
      <c r="F40" s="27">
        <v>36.206896551724135</v>
      </c>
      <c r="G40" s="25">
        <v>30</v>
      </c>
      <c r="H40" s="28">
        <v>51.724137931034484</v>
      </c>
      <c r="I40" s="25">
        <v>1</v>
      </c>
      <c r="J40" s="28">
        <v>1.7241379310344827</v>
      </c>
      <c r="K40" s="25">
        <v>6</v>
      </c>
      <c r="L40" s="28">
        <v>10.344827586206897</v>
      </c>
      <c r="M40" s="25">
        <v>58</v>
      </c>
      <c r="N40" s="4" t="b">
        <f t="shared" si="6"/>
        <v>1</v>
      </c>
      <c r="O40" s="21" t="s">
        <v>47</v>
      </c>
      <c r="P40" s="21"/>
      <c r="Q40" s="21">
        <v>21</v>
      </c>
      <c r="R40" s="29">
        <v>36.206896551724135</v>
      </c>
      <c r="S40" s="21">
        <v>30</v>
      </c>
      <c r="T40" s="29">
        <v>51.724137931034484</v>
      </c>
      <c r="U40" s="21">
        <v>1</v>
      </c>
      <c r="V40" s="29">
        <v>1.7241379310344827</v>
      </c>
      <c r="W40" s="21">
        <v>6</v>
      </c>
      <c r="X40" s="29">
        <v>10.344827586206897</v>
      </c>
      <c r="Y40" s="21">
        <v>58</v>
      </c>
    </row>
    <row r="41" spans="1:25" x14ac:dyDescent="0.35">
      <c r="A41" s="24" t="s">
        <v>48</v>
      </c>
      <c r="B41" s="25">
        <f t="shared" si="4"/>
        <v>68</v>
      </c>
      <c r="C41" s="25">
        <f t="shared" si="5"/>
        <v>65</v>
      </c>
      <c r="D41" s="26">
        <f t="shared" si="0"/>
        <v>95.588235294117652</v>
      </c>
      <c r="E41" s="25">
        <v>11</v>
      </c>
      <c r="F41" s="27">
        <v>14.473684210526317</v>
      </c>
      <c r="G41" s="25">
        <v>54</v>
      </c>
      <c r="H41" s="28">
        <v>71.05263157894737</v>
      </c>
      <c r="I41" s="25">
        <v>3</v>
      </c>
      <c r="J41" s="28">
        <v>3.9473684210526314</v>
      </c>
      <c r="K41" s="25">
        <v>8</v>
      </c>
      <c r="L41" s="28">
        <v>10.526315789473683</v>
      </c>
      <c r="M41" s="25">
        <v>76</v>
      </c>
      <c r="N41" s="4" t="b">
        <f t="shared" si="6"/>
        <v>1</v>
      </c>
      <c r="O41" s="21" t="s">
        <v>48</v>
      </c>
      <c r="P41" s="21"/>
      <c r="Q41" s="21">
        <v>11</v>
      </c>
      <c r="R41" s="29">
        <v>14.473684210526317</v>
      </c>
      <c r="S41" s="21">
        <v>54</v>
      </c>
      <c r="T41" s="29">
        <v>71.05263157894737</v>
      </c>
      <c r="U41" s="21">
        <v>3</v>
      </c>
      <c r="V41" s="29">
        <v>3.9473684210526314</v>
      </c>
      <c r="W41" s="21">
        <v>8</v>
      </c>
      <c r="X41" s="29">
        <v>10.526315789473683</v>
      </c>
      <c r="Y41" s="21">
        <v>76</v>
      </c>
    </row>
    <row r="42" spans="1:25" x14ac:dyDescent="0.35">
      <c r="A42" s="24" t="s">
        <v>49</v>
      </c>
      <c r="B42" s="25">
        <f t="shared" si="4"/>
        <v>89</v>
      </c>
      <c r="C42" s="25">
        <f t="shared" si="5"/>
        <v>89</v>
      </c>
      <c r="D42" s="26">
        <f t="shared" si="0"/>
        <v>100</v>
      </c>
      <c r="E42" s="25">
        <v>37</v>
      </c>
      <c r="F42" s="27">
        <v>40.659340659340657</v>
      </c>
      <c r="G42" s="25">
        <v>52</v>
      </c>
      <c r="H42" s="28">
        <v>57.142857142857139</v>
      </c>
      <c r="I42" s="25">
        <v>0</v>
      </c>
      <c r="J42" s="28">
        <v>0</v>
      </c>
      <c r="K42" s="25">
        <v>2</v>
      </c>
      <c r="L42" s="28">
        <v>2.197802197802198</v>
      </c>
      <c r="M42" s="25">
        <v>91</v>
      </c>
      <c r="N42" s="4" t="b">
        <f t="shared" si="6"/>
        <v>1</v>
      </c>
      <c r="O42" s="21" t="s">
        <v>49</v>
      </c>
      <c r="P42" s="21"/>
      <c r="Q42" s="21">
        <v>37</v>
      </c>
      <c r="R42" s="29">
        <v>40.659340659340657</v>
      </c>
      <c r="S42" s="21">
        <v>52</v>
      </c>
      <c r="T42" s="29">
        <v>57.142857142857139</v>
      </c>
      <c r="U42" s="21">
        <v>0</v>
      </c>
      <c r="V42" s="29">
        <v>0</v>
      </c>
      <c r="W42" s="21">
        <v>2</v>
      </c>
      <c r="X42" s="29">
        <v>2.197802197802198</v>
      </c>
      <c r="Y42" s="21">
        <v>91</v>
      </c>
    </row>
    <row r="43" spans="1:25" x14ac:dyDescent="0.35">
      <c r="A43" s="24" t="s">
        <v>50</v>
      </c>
      <c r="B43" s="25">
        <f t="shared" si="4"/>
        <v>82</v>
      </c>
      <c r="C43" s="25">
        <f t="shared" si="5"/>
        <v>82</v>
      </c>
      <c r="D43" s="26">
        <f t="shared" si="0"/>
        <v>100</v>
      </c>
      <c r="E43" s="25">
        <v>39</v>
      </c>
      <c r="F43" s="27">
        <v>45.348837209302324</v>
      </c>
      <c r="G43" s="25">
        <v>43</v>
      </c>
      <c r="H43" s="28">
        <v>50</v>
      </c>
      <c r="I43" s="25">
        <v>0</v>
      </c>
      <c r="J43" s="28">
        <v>0</v>
      </c>
      <c r="K43" s="25">
        <v>4</v>
      </c>
      <c r="L43" s="28">
        <v>4.6511627906976747</v>
      </c>
      <c r="M43" s="25">
        <v>86</v>
      </c>
      <c r="N43" s="4" t="b">
        <f t="shared" si="6"/>
        <v>1</v>
      </c>
      <c r="O43" s="21" t="s">
        <v>50</v>
      </c>
      <c r="P43" s="21"/>
      <c r="Q43" s="21">
        <v>39</v>
      </c>
      <c r="R43" s="29">
        <v>45.348837209302324</v>
      </c>
      <c r="S43" s="21">
        <v>43</v>
      </c>
      <c r="T43" s="29">
        <v>50</v>
      </c>
      <c r="U43" s="21">
        <v>0</v>
      </c>
      <c r="V43" s="29">
        <v>0</v>
      </c>
      <c r="W43" s="21">
        <v>4</v>
      </c>
      <c r="X43" s="29">
        <v>4.6511627906976747</v>
      </c>
      <c r="Y43" s="21">
        <v>86</v>
      </c>
    </row>
    <row r="44" spans="1:25" x14ac:dyDescent="0.35">
      <c r="A44" s="24" t="s">
        <v>51</v>
      </c>
      <c r="B44" s="25">
        <f t="shared" si="4"/>
        <v>78</v>
      </c>
      <c r="C44" s="25">
        <f t="shared" si="5"/>
        <v>72</v>
      </c>
      <c r="D44" s="26">
        <f t="shared" si="0"/>
        <v>92.307692307692307</v>
      </c>
      <c r="E44" s="25">
        <v>15</v>
      </c>
      <c r="F44" s="27">
        <v>14.018691588785046</v>
      </c>
      <c r="G44" s="25">
        <v>57</v>
      </c>
      <c r="H44" s="28">
        <v>53.271028037383175</v>
      </c>
      <c r="I44" s="25">
        <v>6</v>
      </c>
      <c r="J44" s="28">
        <v>5.6074766355140184</v>
      </c>
      <c r="K44" s="25">
        <v>29</v>
      </c>
      <c r="L44" s="28">
        <v>27.102803738317753</v>
      </c>
      <c r="M44" s="25">
        <v>107</v>
      </c>
      <c r="N44" s="4" t="b">
        <f t="shared" si="6"/>
        <v>1</v>
      </c>
      <c r="O44" s="21" t="s">
        <v>51</v>
      </c>
      <c r="P44" s="21"/>
      <c r="Q44" s="21">
        <v>15</v>
      </c>
      <c r="R44" s="29">
        <v>14.018691588785046</v>
      </c>
      <c r="S44" s="21">
        <v>57</v>
      </c>
      <c r="T44" s="29">
        <v>53.271028037383175</v>
      </c>
      <c r="U44" s="21">
        <v>6</v>
      </c>
      <c r="V44" s="29">
        <v>5.6074766355140184</v>
      </c>
      <c r="W44" s="21">
        <v>29</v>
      </c>
      <c r="X44" s="29">
        <v>27.102803738317753</v>
      </c>
      <c r="Y44" s="21">
        <v>107</v>
      </c>
    </row>
    <row r="45" spans="1:25" x14ac:dyDescent="0.35">
      <c r="A45" s="24" t="s">
        <v>52</v>
      </c>
      <c r="B45" s="25">
        <f t="shared" si="4"/>
        <v>68</v>
      </c>
      <c r="C45" s="25">
        <f t="shared" si="5"/>
        <v>64</v>
      </c>
      <c r="D45" s="26">
        <f t="shared" si="0"/>
        <v>94.117647058823522</v>
      </c>
      <c r="E45" s="25">
        <v>20</v>
      </c>
      <c r="F45" s="27">
        <v>27.027027027027028</v>
      </c>
      <c r="G45" s="25">
        <v>44</v>
      </c>
      <c r="H45" s="28">
        <v>59.45945945945946</v>
      </c>
      <c r="I45" s="25">
        <v>4</v>
      </c>
      <c r="J45" s="28">
        <v>5.4054054054054053</v>
      </c>
      <c r="K45" s="25">
        <v>6</v>
      </c>
      <c r="L45" s="28">
        <v>8.1081081081081088</v>
      </c>
      <c r="M45" s="25">
        <v>74</v>
      </c>
      <c r="N45" s="4" t="b">
        <f t="shared" si="6"/>
        <v>1</v>
      </c>
      <c r="O45" s="21" t="s">
        <v>52</v>
      </c>
      <c r="P45" s="21"/>
      <c r="Q45" s="21">
        <v>20</v>
      </c>
      <c r="R45" s="29">
        <v>27.027027027027028</v>
      </c>
      <c r="S45" s="21">
        <v>44</v>
      </c>
      <c r="T45" s="29">
        <v>59.45945945945946</v>
      </c>
      <c r="U45" s="21">
        <v>4</v>
      </c>
      <c r="V45" s="29">
        <v>5.4054054054054053</v>
      </c>
      <c r="W45" s="21">
        <v>6</v>
      </c>
      <c r="X45" s="29">
        <v>8.1081081081081088</v>
      </c>
      <c r="Y45" s="21">
        <v>74</v>
      </c>
    </row>
    <row r="46" spans="1:25" x14ac:dyDescent="0.35">
      <c r="A46" s="24" t="s">
        <v>53</v>
      </c>
      <c r="B46" s="25">
        <f t="shared" si="4"/>
        <v>160</v>
      </c>
      <c r="C46" s="25">
        <f t="shared" si="5"/>
        <v>154</v>
      </c>
      <c r="D46" s="26">
        <f t="shared" si="0"/>
        <v>96.25</v>
      </c>
      <c r="E46" s="25">
        <v>62</v>
      </c>
      <c r="F46" s="27">
        <v>36.046511627906973</v>
      </c>
      <c r="G46" s="25">
        <v>92</v>
      </c>
      <c r="H46" s="28">
        <v>53.488372093023251</v>
      </c>
      <c r="I46" s="25">
        <v>6</v>
      </c>
      <c r="J46" s="28">
        <v>3.4883720930232558</v>
      </c>
      <c r="K46" s="25">
        <v>12</v>
      </c>
      <c r="L46" s="28">
        <v>6.9767441860465116</v>
      </c>
      <c r="M46" s="25">
        <v>172</v>
      </c>
      <c r="N46" s="4" t="b">
        <f t="shared" si="6"/>
        <v>1</v>
      </c>
      <c r="O46" s="21" t="s">
        <v>53</v>
      </c>
      <c r="P46" s="21"/>
      <c r="Q46" s="21">
        <v>62</v>
      </c>
      <c r="R46" s="29">
        <v>36.046511627906973</v>
      </c>
      <c r="S46" s="21">
        <v>92</v>
      </c>
      <c r="T46" s="29">
        <v>53.488372093023251</v>
      </c>
      <c r="U46" s="21">
        <v>6</v>
      </c>
      <c r="V46" s="29">
        <v>3.4883720930232558</v>
      </c>
      <c r="W46" s="21">
        <v>12</v>
      </c>
      <c r="X46" s="29">
        <v>6.9767441860465116</v>
      </c>
      <c r="Y46" s="21">
        <v>172</v>
      </c>
    </row>
    <row r="47" spans="1:25" x14ac:dyDescent="0.35">
      <c r="A47" s="24" t="s">
        <v>54</v>
      </c>
      <c r="B47" s="25">
        <f t="shared" si="4"/>
        <v>24</v>
      </c>
      <c r="C47" s="25">
        <f t="shared" si="5"/>
        <v>24</v>
      </c>
      <c r="D47" s="26">
        <f t="shared" si="0"/>
        <v>100</v>
      </c>
      <c r="E47" s="25">
        <v>9</v>
      </c>
      <c r="F47" s="27">
        <v>34.615384615384613</v>
      </c>
      <c r="G47" s="25">
        <v>15</v>
      </c>
      <c r="H47" s="28">
        <v>57.692307692307686</v>
      </c>
      <c r="I47" s="25">
        <v>0</v>
      </c>
      <c r="J47" s="28">
        <v>0</v>
      </c>
      <c r="K47" s="25">
        <v>2</v>
      </c>
      <c r="L47" s="28">
        <v>7.6923076923076925</v>
      </c>
      <c r="M47" s="25">
        <v>26</v>
      </c>
      <c r="N47" s="4" t="b">
        <f t="shared" si="6"/>
        <v>1</v>
      </c>
      <c r="O47" s="21" t="s">
        <v>54</v>
      </c>
      <c r="P47" s="21"/>
      <c r="Q47" s="21">
        <v>9</v>
      </c>
      <c r="R47" s="29">
        <v>34.615384615384613</v>
      </c>
      <c r="S47" s="21">
        <v>15</v>
      </c>
      <c r="T47" s="29">
        <v>57.692307692307686</v>
      </c>
      <c r="U47" s="21">
        <v>0</v>
      </c>
      <c r="V47" s="29">
        <v>0</v>
      </c>
      <c r="W47" s="21">
        <v>2</v>
      </c>
      <c r="X47" s="29">
        <v>7.6923076923076925</v>
      </c>
      <c r="Y47" s="21">
        <v>26</v>
      </c>
    </row>
    <row r="48" spans="1:25" x14ac:dyDescent="0.35">
      <c r="A48" s="24" t="s">
        <v>55</v>
      </c>
      <c r="B48" s="25">
        <f t="shared" si="4"/>
        <v>50</v>
      </c>
      <c r="C48" s="25">
        <f t="shared" si="5"/>
        <v>48</v>
      </c>
      <c r="D48" s="26">
        <f t="shared" si="0"/>
        <v>96</v>
      </c>
      <c r="E48" s="25">
        <v>32</v>
      </c>
      <c r="F48" s="27">
        <v>55.172413793103445</v>
      </c>
      <c r="G48" s="25">
        <v>16</v>
      </c>
      <c r="H48" s="28">
        <v>27.586206896551722</v>
      </c>
      <c r="I48" s="25">
        <v>2</v>
      </c>
      <c r="J48" s="28">
        <v>3.4482758620689653</v>
      </c>
      <c r="K48" s="25">
        <v>8</v>
      </c>
      <c r="L48" s="28">
        <v>13.793103448275861</v>
      </c>
      <c r="M48" s="25">
        <v>58</v>
      </c>
      <c r="N48" s="4" t="b">
        <f t="shared" si="6"/>
        <v>1</v>
      </c>
      <c r="O48" s="21" t="s">
        <v>55</v>
      </c>
      <c r="P48" s="21"/>
      <c r="Q48" s="21">
        <v>32</v>
      </c>
      <c r="R48" s="29">
        <v>55.172413793103445</v>
      </c>
      <c r="S48" s="21">
        <v>16</v>
      </c>
      <c r="T48" s="29">
        <v>27.586206896551722</v>
      </c>
      <c r="U48" s="21">
        <v>2</v>
      </c>
      <c r="V48" s="29">
        <v>3.4482758620689653</v>
      </c>
      <c r="W48" s="21">
        <v>8</v>
      </c>
      <c r="X48" s="29">
        <v>13.793103448275861</v>
      </c>
      <c r="Y48" s="21">
        <v>58</v>
      </c>
    </row>
    <row r="49" spans="1:25" x14ac:dyDescent="0.35">
      <c r="A49" s="24" t="s">
        <v>56</v>
      </c>
      <c r="B49" s="25">
        <f t="shared" si="4"/>
        <v>64</v>
      </c>
      <c r="C49" s="25">
        <f t="shared" si="5"/>
        <v>55</v>
      </c>
      <c r="D49" s="26">
        <f t="shared" si="0"/>
        <v>85.9375</v>
      </c>
      <c r="E49" s="25">
        <v>17</v>
      </c>
      <c r="F49" s="27">
        <v>23.611111111111111</v>
      </c>
      <c r="G49" s="25">
        <v>38</v>
      </c>
      <c r="H49" s="28">
        <v>52.777777777777779</v>
      </c>
      <c r="I49" s="25">
        <v>9</v>
      </c>
      <c r="J49" s="28">
        <v>12.5</v>
      </c>
      <c r="K49" s="25">
        <v>8</v>
      </c>
      <c r="L49" s="28">
        <v>11.111111111111111</v>
      </c>
      <c r="M49" s="25">
        <v>72</v>
      </c>
      <c r="N49" s="4" t="b">
        <f t="shared" si="6"/>
        <v>1</v>
      </c>
      <c r="O49" s="21" t="s">
        <v>56</v>
      </c>
      <c r="P49" s="21"/>
      <c r="Q49" s="21">
        <v>17</v>
      </c>
      <c r="R49" s="29">
        <v>23.611111111111111</v>
      </c>
      <c r="S49" s="21">
        <v>38</v>
      </c>
      <c r="T49" s="29">
        <v>52.777777777777779</v>
      </c>
      <c r="U49" s="21">
        <v>9</v>
      </c>
      <c r="V49" s="29">
        <v>12.5</v>
      </c>
      <c r="W49" s="21">
        <v>8</v>
      </c>
      <c r="X49" s="29">
        <v>11.111111111111111</v>
      </c>
      <c r="Y49" s="21">
        <v>72</v>
      </c>
    </row>
    <row r="50" spans="1:25" x14ac:dyDescent="0.35">
      <c r="A50" s="24" t="s">
        <v>57</v>
      </c>
      <c r="B50" s="25">
        <f t="shared" si="4"/>
        <v>77</v>
      </c>
      <c r="C50" s="25">
        <f t="shared" si="5"/>
        <v>73</v>
      </c>
      <c r="D50" s="26">
        <f t="shared" si="0"/>
        <v>94.805194805194802</v>
      </c>
      <c r="E50" s="25">
        <v>31</v>
      </c>
      <c r="F50" s="27">
        <v>34.065934065934066</v>
      </c>
      <c r="G50" s="25">
        <v>42</v>
      </c>
      <c r="H50" s="28">
        <v>46.153846153846153</v>
      </c>
      <c r="I50" s="25">
        <v>4</v>
      </c>
      <c r="J50" s="28">
        <v>4.395604395604396</v>
      </c>
      <c r="K50" s="25">
        <v>14</v>
      </c>
      <c r="L50" s="28">
        <v>15.384615384615385</v>
      </c>
      <c r="M50" s="25">
        <v>91</v>
      </c>
      <c r="N50" s="4" t="b">
        <f t="shared" si="6"/>
        <v>1</v>
      </c>
      <c r="O50" s="21" t="s">
        <v>57</v>
      </c>
      <c r="P50" s="21"/>
      <c r="Q50" s="21">
        <v>31</v>
      </c>
      <c r="R50" s="29">
        <v>34.065934065934066</v>
      </c>
      <c r="S50" s="21">
        <v>42</v>
      </c>
      <c r="T50" s="29">
        <v>46.153846153846153</v>
      </c>
      <c r="U50" s="21">
        <v>4</v>
      </c>
      <c r="V50" s="29">
        <v>4.395604395604396</v>
      </c>
      <c r="W50" s="21">
        <v>14</v>
      </c>
      <c r="X50" s="29">
        <v>15.384615384615385</v>
      </c>
      <c r="Y50" s="21">
        <v>91</v>
      </c>
    </row>
    <row r="51" spans="1:25" x14ac:dyDescent="0.35">
      <c r="A51" s="24" t="s">
        <v>58</v>
      </c>
      <c r="B51" s="25">
        <f t="shared" si="4"/>
        <v>36</v>
      </c>
      <c r="C51" s="25">
        <f t="shared" si="5"/>
        <v>34</v>
      </c>
      <c r="D51" s="26">
        <f t="shared" si="0"/>
        <v>94.444444444444443</v>
      </c>
      <c r="E51" s="25">
        <v>14</v>
      </c>
      <c r="F51" s="27">
        <v>37.837837837837839</v>
      </c>
      <c r="G51" s="25">
        <v>20</v>
      </c>
      <c r="H51" s="28">
        <v>54.054054054054056</v>
      </c>
      <c r="I51" s="25">
        <v>2</v>
      </c>
      <c r="J51" s="28">
        <v>5.4054054054054053</v>
      </c>
      <c r="K51" s="25">
        <v>1</v>
      </c>
      <c r="L51" s="28">
        <v>2.7027027027027026</v>
      </c>
      <c r="M51" s="25">
        <v>37</v>
      </c>
      <c r="N51" s="4" t="b">
        <f t="shared" si="6"/>
        <v>1</v>
      </c>
      <c r="O51" s="21" t="s">
        <v>58</v>
      </c>
      <c r="P51" s="21"/>
      <c r="Q51" s="21">
        <v>14</v>
      </c>
      <c r="R51" s="29">
        <v>37.837837837837839</v>
      </c>
      <c r="S51" s="21">
        <v>20</v>
      </c>
      <c r="T51" s="29">
        <v>54.054054054054056</v>
      </c>
      <c r="U51" s="21">
        <v>2</v>
      </c>
      <c r="V51" s="29">
        <v>5.4054054054054053</v>
      </c>
      <c r="W51" s="21">
        <v>1</v>
      </c>
      <c r="X51" s="29">
        <v>2.7027027027027026</v>
      </c>
      <c r="Y51" s="21">
        <v>37</v>
      </c>
    </row>
    <row r="52" spans="1:25" x14ac:dyDescent="0.35">
      <c r="A52" s="24" t="s">
        <v>59</v>
      </c>
      <c r="B52" s="25">
        <f t="shared" si="4"/>
        <v>74</v>
      </c>
      <c r="C52" s="25">
        <f t="shared" si="5"/>
        <v>57</v>
      </c>
      <c r="D52" s="26">
        <f t="shared" si="0"/>
        <v>77.027027027027032</v>
      </c>
      <c r="E52" s="25">
        <v>18</v>
      </c>
      <c r="F52" s="27">
        <v>20.454545454545457</v>
      </c>
      <c r="G52" s="25">
        <v>39</v>
      </c>
      <c r="H52" s="28">
        <v>44.31818181818182</v>
      </c>
      <c r="I52" s="25">
        <v>17</v>
      </c>
      <c r="J52" s="28">
        <v>19.318181818181817</v>
      </c>
      <c r="K52" s="25">
        <v>14</v>
      </c>
      <c r="L52" s="28">
        <v>15.909090909090908</v>
      </c>
      <c r="M52" s="25">
        <v>88</v>
      </c>
      <c r="N52" s="4" t="b">
        <f t="shared" si="6"/>
        <v>1</v>
      </c>
      <c r="O52" s="21" t="s">
        <v>59</v>
      </c>
      <c r="P52" s="21"/>
      <c r="Q52" s="21">
        <v>18</v>
      </c>
      <c r="R52" s="29">
        <v>20.454545454545457</v>
      </c>
      <c r="S52" s="21">
        <v>39</v>
      </c>
      <c r="T52" s="29">
        <v>44.31818181818182</v>
      </c>
      <c r="U52" s="21">
        <v>17</v>
      </c>
      <c r="V52" s="29">
        <v>19.318181818181817</v>
      </c>
      <c r="W52" s="21">
        <v>14</v>
      </c>
      <c r="X52" s="29">
        <v>15.909090909090908</v>
      </c>
      <c r="Y52" s="21">
        <v>88</v>
      </c>
    </row>
    <row r="53" spans="1:25" x14ac:dyDescent="0.35">
      <c r="A53" s="24" t="s">
        <v>60</v>
      </c>
      <c r="B53" s="25">
        <f t="shared" si="4"/>
        <v>30</v>
      </c>
      <c r="C53" s="25">
        <f t="shared" si="5"/>
        <v>28</v>
      </c>
      <c r="D53" s="26">
        <f t="shared" si="0"/>
        <v>93.333333333333329</v>
      </c>
      <c r="E53" s="25">
        <v>11</v>
      </c>
      <c r="F53" s="27">
        <v>34.375</v>
      </c>
      <c r="G53" s="25">
        <v>17</v>
      </c>
      <c r="H53" s="28">
        <v>53.125</v>
      </c>
      <c r="I53" s="25">
        <v>2</v>
      </c>
      <c r="J53" s="28">
        <v>6.25</v>
      </c>
      <c r="K53" s="25">
        <v>2</v>
      </c>
      <c r="L53" s="28">
        <v>6.25</v>
      </c>
      <c r="M53" s="25">
        <v>32</v>
      </c>
      <c r="N53" s="4" t="b">
        <f t="shared" si="6"/>
        <v>1</v>
      </c>
      <c r="O53" s="21" t="s">
        <v>60</v>
      </c>
      <c r="P53" s="21"/>
      <c r="Q53" s="21">
        <v>11</v>
      </c>
      <c r="R53" s="29">
        <v>34.375</v>
      </c>
      <c r="S53" s="21">
        <v>17</v>
      </c>
      <c r="T53" s="29">
        <v>53.125</v>
      </c>
      <c r="U53" s="21">
        <v>2</v>
      </c>
      <c r="V53" s="29">
        <v>6.25</v>
      </c>
      <c r="W53" s="21">
        <v>2</v>
      </c>
      <c r="X53" s="29">
        <v>6.25</v>
      </c>
      <c r="Y53" s="21">
        <v>32</v>
      </c>
    </row>
    <row r="54" spans="1:25" x14ac:dyDescent="0.35">
      <c r="A54" s="41" t="s">
        <v>61</v>
      </c>
      <c r="B54" s="42">
        <f>SUM(B55:B74)</f>
        <v>1670</v>
      </c>
      <c r="C54" s="42">
        <f>SUM(C55:C74)</f>
        <v>1544</v>
      </c>
      <c r="D54" s="43">
        <f t="shared" si="0"/>
        <v>92.455089820359277</v>
      </c>
      <c r="E54" s="18">
        <f>SUM(E55:E74)</f>
        <v>406</v>
      </c>
      <c r="F54" s="19">
        <f>E54/M54*100</f>
        <v>18.56424325560128</v>
      </c>
      <c r="G54" s="42">
        <f>SUM(G55:G74)</f>
        <v>1138</v>
      </c>
      <c r="H54" s="19">
        <f>G54/$M54*100</f>
        <v>52.034750800182891</v>
      </c>
      <c r="I54" s="18">
        <f>SUM(I55:I74)</f>
        <v>126</v>
      </c>
      <c r="J54" s="19">
        <f>I54/$M54*100</f>
        <v>5.761316872427984</v>
      </c>
      <c r="K54" s="18">
        <f>SUM(K55:K74)</f>
        <v>517</v>
      </c>
      <c r="L54" s="19">
        <f>K54/$M54*100</f>
        <v>23.639689071787835</v>
      </c>
      <c r="M54" s="42">
        <f>SUM(M55:M74)</f>
        <v>2187</v>
      </c>
      <c r="N54" s="4" t="b">
        <f t="shared" si="6"/>
        <v>0</v>
      </c>
      <c r="O54" s="21"/>
      <c r="P54" s="21"/>
      <c r="Q54" s="21"/>
      <c r="R54" s="29"/>
      <c r="S54" s="21"/>
      <c r="T54" s="29"/>
      <c r="U54" s="21"/>
      <c r="V54" s="29"/>
      <c r="W54" s="21"/>
      <c r="X54" s="29"/>
      <c r="Y54" s="21"/>
    </row>
    <row r="55" spans="1:25" x14ac:dyDescent="0.35">
      <c r="A55" s="24" t="s">
        <v>62</v>
      </c>
      <c r="B55" s="25">
        <f t="shared" ref="B55:B74" si="7">E55+G55+I55</f>
        <v>72</v>
      </c>
      <c r="C55" s="25">
        <f t="shared" ref="C55:C74" si="8">E55+G55</f>
        <v>64</v>
      </c>
      <c r="D55" s="26">
        <f t="shared" si="0"/>
        <v>88.888888888888886</v>
      </c>
      <c r="E55" s="25">
        <v>6</v>
      </c>
      <c r="F55" s="27">
        <v>6.8181818181818175</v>
      </c>
      <c r="G55" s="25">
        <v>58</v>
      </c>
      <c r="H55" s="28">
        <v>65.909090909090907</v>
      </c>
      <c r="I55" s="25">
        <v>8</v>
      </c>
      <c r="J55" s="28">
        <v>9.0909090909090917</v>
      </c>
      <c r="K55" s="25">
        <v>16</v>
      </c>
      <c r="L55" s="28">
        <v>18.181818181818183</v>
      </c>
      <c r="M55" s="25">
        <v>88</v>
      </c>
      <c r="N55" s="4" t="b">
        <f t="shared" si="6"/>
        <v>1</v>
      </c>
      <c r="O55" s="21" t="s">
        <v>62</v>
      </c>
      <c r="P55" s="21"/>
      <c r="Q55" s="21">
        <v>6</v>
      </c>
      <c r="R55" s="29">
        <v>6.8181818181818175</v>
      </c>
      <c r="S55" s="21">
        <v>58</v>
      </c>
      <c r="T55" s="29">
        <v>65.909090909090907</v>
      </c>
      <c r="U55" s="21">
        <v>8</v>
      </c>
      <c r="V55" s="29">
        <v>9.0909090909090917</v>
      </c>
      <c r="W55" s="21">
        <v>16</v>
      </c>
      <c r="X55" s="29">
        <v>18.181818181818183</v>
      </c>
      <c r="Y55" s="21">
        <v>88</v>
      </c>
    </row>
    <row r="56" spans="1:25" x14ac:dyDescent="0.35">
      <c r="A56" s="24" t="s">
        <v>63</v>
      </c>
      <c r="B56" s="25">
        <f t="shared" si="7"/>
        <v>137</v>
      </c>
      <c r="C56" s="25">
        <f t="shared" si="8"/>
        <v>124</v>
      </c>
      <c r="D56" s="26">
        <f t="shared" si="0"/>
        <v>90.510948905109487</v>
      </c>
      <c r="E56" s="25">
        <v>44</v>
      </c>
      <c r="F56" s="27">
        <v>23.280423280423278</v>
      </c>
      <c r="G56" s="25">
        <v>80</v>
      </c>
      <c r="H56" s="28">
        <v>42.328042328042329</v>
      </c>
      <c r="I56" s="25">
        <v>13</v>
      </c>
      <c r="J56" s="28">
        <v>6.8783068783068781</v>
      </c>
      <c r="K56" s="25">
        <v>52</v>
      </c>
      <c r="L56" s="28">
        <v>27.513227513227513</v>
      </c>
      <c r="M56" s="25">
        <v>189</v>
      </c>
      <c r="N56" s="4" t="b">
        <f t="shared" si="6"/>
        <v>1</v>
      </c>
      <c r="O56" s="21" t="s">
        <v>63</v>
      </c>
      <c r="P56" s="21"/>
      <c r="Q56" s="21">
        <v>44</v>
      </c>
      <c r="R56" s="29">
        <v>23.280423280423278</v>
      </c>
      <c r="S56" s="21">
        <v>80</v>
      </c>
      <c r="T56" s="29">
        <v>42.328042328042329</v>
      </c>
      <c r="U56" s="21">
        <v>13</v>
      </c>
      <c r="V56" s="29">
        <v>6.8783068783068781</v>
      </c>
      <c r="W56" s="21">
        <v>52</v>
      </c>
      <c r="X56" s="29">
        <v>27.513227513227513</v>
      </c>
      <c r="Y56" s="21">
        <v>189</v>
      </c>
    </row>
    <row r="57" spans="1:25" x14ac:dyDescent="0.35">
      <c r="A57" s="24" t="s">
        <v>64</v>
      </c>
      <c r="B57" s="25">
        <f t="shared" si="7"/>
        <v>76</v>
      </c>
      <c r="C57" s="25">
        <f t="shared" si="8"/>
        <v>75</v>
      </c>
      <c r="D57" s="26">
        <f t="shared" si="0"/>
        <v>98.68421052631578</v>
      </c>
      <c r="E57" s="25">
        <v>21</v>
      </c>
      <c r="F57" s="27">
        <v>22.105263157894736</v>
      </c>
      <c r="G57" s="25">
        <v>54</v>
      </c>
      <c r="H57" s="28">
        <v>56.84210526315789</v>
      </c>
      <c r="I57" s="25">
        <v>1</v>
      </c>
      <c r="J57" s="28">
        <v>1.0526315789473684</v>
      </c>
      <c r="K57" s="25">
        <v>19</v>
      </c>
      <c r="L57" s="28">
        <v>20</v>
      </c>
      <c r="M57" s="25">
        <v>95</v>
      </c>
      <c r="N57" s="4" t="b">
        <f t="shared" si="6"/>
        <v>1</v>
      </c>
      <c r="O57" s="21" t="s">
        <v>64</v>
      </c>
      <c r="P57" s="21"/>
      <c r="Q57" s="21">
        <v>21</v>
      </c>
      <c r="R57" s="29">
        <v>22.105263157894736</v>
      </c>
      <c r="S57" s="21">
        <v>54</v>
      </c>
      <c r="T57" s="29">
        <v>56.84210526315789</v>
      </c>
      <c r="U57" s="21">
        <v>1</v>
      </c>
      <c r="V57" s="29">
        <v>1.0526315789473684</v>
      </c>
      <c r="W57" s="21">
        <v>19</v>
      </c>
      <c r="X57" s="29">
        <v>20</v>
      </c>
      <c r="Y57" s="21">
        <v>95</v>
      </c>
    </row>
    <row r="58" spans="1:25" x14ac:dyDescent="0.35">
      <c r="A58" s="24" t="s">
        <v>65</v>
      </c>
      <c r="B58" s="25">
        <f t="shared" si="7"/>
        <v>75</v>
      </c>
      <c r="C58" s="25">
        <f t="shared" si="8"/>
        <v>62</v>
      </c>
      <c r="D58" s="26">
        <f t="shared" si="0"/>
        <v>82.666666666666671</v>
      </c>
      <c r="E58" s="25">
        <v>16</v>
      </c>
      <c r="F58" s="27">
        <v>15.238095238095239</v>
      </c>
      <c r="G58" s="25">
        <v>46</v>
      </c>
      <c r="H58" s="28">
        <v>43.80952380952381</v>
      </c>
      <c r="I58" s="25">
        <v>13</v>
      </c>
      <c r="J58" s="28">
        <v>12.380952380952381</v>
      </c>
      <c r="K58" s="25">
        <v>30</v>
      </c>
      <c r="L58" s="28">
        <v>28.571428571428569</v>
      </c>
      <c r="M58" s="25">
        <v>105</v>
      </c>
      <c r="N58" s="4" t="b">
        <f t="shared" si="6"/>
        <v>1</v>
      </c>
      <c r="O58" s="21" t="s">
        <v>65</v>
      </c>
      <c r="P58" s="21"/>
      <c r="Q58" s="21">
        <v>16</v>
      </c>
      <c r="R58" s="29">
        <v>15.238095238095239</v>
      </c>
      <c r="S58" s="21">
        <v>46</v>
      </c>
      <c r="T58" s="29">
        <v>43.80952380952381</v>
      </c>
      <c r="U58" s="21">
        <v>13</v>
      </c>
      <c r="V58" s="29">
        <v>12.380952380952381</v>
      </c>
      <c r="W58" s="21">
        <v>30</v>
      </c>
      <c r="X58" s="29">
        <v>28.571428571428569</v>
      </c>
      <c r="Y58" s="21">
        <v>105</v>
      </c>
    </row>
    <row r="59" spans="1:25" x14ac:dyDescent="0.35">
      <c r="A59" s="24" t="s">
        <v>66</v>
      </c>
      <c r="B59" s="25">
        <f t="shared" si="7"/>
        <v>148</v>
      </c>
      <c r="C59" s="25">
        <f t="shared" si="8"/>
        <v>136</v>
      </c>
      <c r="D59" s="26">
        <f t="shared" si="0"/>
        <v>91.891891891891902</v>
      </c>
      <c r="E59" s="25">
        <v>56</v>
      </c>
      <c r="F59" s="27">
        <v>33.734939759036145</v>
      </c>
      <c r="G59" s="25">
        <v>80</v>
      </c>
      <c r="H59" s="28">
        <v>48.192771084337352</v>
      </c>
      <c r="I59" s="25">
        <v>12</v>
      </c>
      <c r="J59" s="28">
        <v>7.2289156626506017</v>
      </c>
      <c r="K59" s="25">
        <v>18</v>
      </c>
      <c r="L59" s="28">
        <v>10.843373493975903</v>
      </c>
      <c r="M59" s="25">
        <v>166</v>
      </c>
      <c r="N59" s="4" t="b">
        <f t="shared" si="6"/>
        <v>1</v>
      </c>
      <c r="O59" s="21" t="s">
        <v>66</v>
      </c>
      <c r="P59" s="21"/>
      <c r="Q59" s="21">
        <v>56</v>
      </c>
      <c r="R59" s="29">
        <v>33.734939759036145</v>
      </c>
      <c r="S59" s="21">
        <v>80</v>
      </c>
      <c r="T59" s="29">
        <v>48.192771084337352</v>
      </c>
      <c r="U59" s="21">
        <v>12</v>
      </c>
      <c r="V59" s="29">
        <v>7.2289156626506017</v>
      </c>
      <c r="W59" s="21">
        <v>18</v>
      </c>
      <c r="X59" s="29">
        <v>10.843373493975903</v>
      </c>
      <c r="Y59" s="21">
        <v>166</v>
      </c>
    </row>
    <row r="60" spans="1:25" x14ac:dyDescent="0.35">
      <c r="A60" s="24" t="s">
        <v>67</v>
      </c>
      <c r="B60" s="25">
        <f t="shared" si="7"/>
        <v>62</v>
      </c>
      <c r="C60" s="25">
        <f t="shared" si="8"/>
        <v>58</v>
      </c>
      <c r="D60" s="26">
        <f t="shared" si="0"/>
        <v>93.548387096774192</v>
      </c>
      <c r="E60" s="25">
        <v>4</v>
      </c>
      <c r="F60" s="27">
        <v>5.5555555555555554</v>
      </c>
      <c r="G60" s="25">
        <v>54</v>
      </c>
      <c r="H60" s="28">
        <v>75</v>
      </c>
      <c r="I60" s="25">
        <v>4</v>
      </c>
      <c r="J60" s="28">
        <v>5.5555555555555554</v>
      </c>
      <c r="K60" s="25">
        <v>10</v>
      </c>
      <c r="L60" s="28">
        <v>13.888888888888889</v>
      </c>
      <c r="M60" s="25">
        <v>72</v>
      </c>
      <c r="N60" s="4" t="b">
        <f t="shared" si="6"/>
        <v>1</v>
      </c>
      <c r="O60" s="21" t="s">
        <v>67</v>
      </c>
      <c r="P60" s="21"/>
      <c r="Q60" s="21">
        <v>4</v>
      </c>
      <c r="R60" s="29">
        <v>5.5555555555555554</v>
      </c>
      <c r="S60" s="21">
        <v>54</v>
      </c>
      <c r="T60" s="29">
        <v>75</v>
      </c>
      <c r="U60" s="21">
        <v>4</v>
      </c>
      <c r="V60" s="29">
        <v>5.5555555555555554</v>
      </c>
      <c r="W60" s="21">
        <v>10</v>
      </c>
      <c r="X60" s="29">
        <v>13.888888888888889</v>
      </c>
      <c r="Y60" s="21">
        <v>72</v>
      </c>
    </row>
    <row r="61" spans="1:25" x14ac:dyDescent="0.35">
      <c r="A61" s="24" t="s">
        <v>68</v>
      </c>
      <c r="B61" s="25">
        <f t="shared" si="7"/>
        <v>102</v>
      </c>
      <c r="C61" s="25">
        <f t="shared" si="8"/>
        <v>100</v>
      </c>
      <c r="D61" s="26">
        <f t="shared" si="0"/>
        <v>98.039215686274503</v>
      </c>
      <c r="E61" s="25">
        <v>27</v>
      </c>
      <c r="F61" s="27">
        <v>23.076923076923077</v>
      </c>
      <c r="G61" s="25">
        <v>73</v>
      </c>
      <c r="H61" s="28">
        <v>62.393162393162392</v>
      </c>
      <c r="I61" s="25">
        <v>2</v>
      </c>
      <c r="J61" s="28">
        <v>1.7094017094017095</v>
      </c>
      <c r="K61" s="25">
        <v>15</v>
      </c>
      <c r="L61" s="28">
        <v>12.820512820512819</v>
      </c>
      <c r="M61" s="25">
        <v>117</v>
      </c>
      <c r="N61" s="4" t="b">
        <f t="shared" si="6"/>
        <v>1</v>
      </c>
      <c r="O61" s="21" t="s">
        <v>68</v>
      </c>
      <c r="P61" s="21"/>
      <c r="Q61" s="21">
        <v>27</v>
      </c>
      <c r="R61" s="29">
        <v>23.076923076923077</v>
      </c>
      <c r="S61" s="21">
        <v>73</v>
      </c>
      <c r="T61" s="29">
        <v>62.393162393162392</v>
      </c>
      <c r="U61" s="21">
        <v>2</v>
      </c>
      <c r="V61" s="29">
        <v>1.7094017094017095</v>
      </c>
      <c r="W61" s="21">
        <v>15</v>
      </c>
      <c r="X61" s="29">
        <v>12.820512820512819</v>
      </c>
      <c r="Y61" s="21">
        <v>117</v>
      </c>
    </row>
    <row r="62" spans="1:25" x14ac:dyDescent="0.35">
      <c r="A62" s="24" t="s">
        <v>69</v>
      </c>
      <c r="B62" s="25">
        <f t="shared" si="7"/>
        <v>79</v>
      </c>
      <c r="C62" s="25">
        <f t="shared" si="8"/>
        <v>75</v>
      </c>
      <c r="D62" s="26">
        <f t="shared" si="0"/>
        <v>94.936708860759495</v>
      </c>
      <c r="E62" s="25">
        <v>23</v>
      </c>
      <c r="F62" s="27">
        <v>25.555555555555554</v>
      </c>
      <c r="G62" s="25">
        <v>52</v>
      </c>
      <c r="H62" s="28">
        <v>57.777777777777771</v>
      </c>
      <c r="I62" s="25">
        <v>4</v>
      </c>
      <c r="J62" s="28">
        <v>4.4444444444444446</v>
      </c>
      <c r="K62" s="25">
        <v>11</v>
      </c>
      <c r="L62" s="28">
        <v>12.222222222222221</v>
      </c>
      <c r="M62" s="25">
        <v>90</v>
      </c>
      <c r="N62" s="4" t="b">
        <f t="shared" si="6"/>
        <v>1</v>
      </c>
      <c r="O62" s="21" t="s">
        <v>69</v>
      </c>
      <c r="P62" s="21"/>
      <c r="Q62" s="21">
        <v>23</v>
      </c>
      <c r="R62" s="29">
        <v>25.555555555555554</v>
      </c>
      <c r="S62" s="21">
        <v>52</v>
      </c>
      <c r="T62" s="29">
        <v>57.777777777777771</v>
      </c>
      <c r="U62" s="21">
        <v>4</v>
      </c>
      <c r="V62" s="29">
        <v>4.4444444444444446</v>
      </c>
      <c r="W62" s="21">
        <v>11</v>
      </c>
      <c r="X62" s="29">
        <v>12.222222222222221</v>
      </c>
      <c r="Y62" s="21">
        <v>90</v>
      </c>
    </row>
    <row r="63" spans="1:25" x14ac:dyDescent="0.35">
      <c r="A63" s="24" t="s">
        <v>70</v>
      </c>
      <c r="B63" s="25">
        <f t="shared" si="7"/>
        <v>45</v>
      </c>
      <c r="C63" s="25">
        <f t="shared" si="8"/>
        <v>45</v>
      </c>
      <c r="D63" s="26">
        <f t="shared" si="0"/>
        <v>100</v>
      </c>
      <c r="E63" s="25">
        <v>7</v>
      </c>
      <c r="F63" s="27">
        <v>12.962962962962962</v>
      </c>
      <c r="G63" s="25">
        <v>38</v>
      </c>
      <c r="H63" s="28">
        <v>70.370370370370367</v>
      </c>
      <c r="I63" s="25">
        <v>0</v>
      </c>
      <c r="J63" s="28">
        <v>0</v>
      </c>
      <c r="K63" s="25">
        <v>9</v>
      </c>
      <c r="L63" s="28">
        <v>16.666666666666664</v>
      </c>
      <c r="M63" s="25">
        <v>54</v>
      </c>
      <c r="N63" s="4" t="b">
        <f t="shared" si="6"/>
        <v>1</v>
      </c>
      <c r="O63" s="21" t="s">
        <v>70</v>
      </c>
      <c r="P63" s="21"/>
      <c r="Q63" s="21">
        <v>7</v>
      </c>
      <c r="R63" s="29">
        <v>12.962962962962962</v>
      </c>
      <c r="S63" s="21">
        <v>38</v>
      </c>
      <c r="T63" s="29">
        <v>70.370370370370367</v>
      </c>
      <c r="U63" s="21">
        <v>0</v>
      </c>
      <c r="V63" s="29">
        <v>0</v>
      </c>
      <c r="W63" s="21">
        <v>9</v>
      </c>
      <c r="X63" s="29">
        <v>16.666666666666664</v>
      </c>
      <c r="Y63" s="21">
        <v>54</v>
      </c>
    </row>
    <row r="64" spans="1:25" x14ac:dyDescent="0.35">
      <c r="A64" s="24" t="s">
        <v>71</v>
      </c>
      <c r="B64" s="25">
        <f t="shared" si="7"/>
        <v>43</v>
      </c>
      <c r="C64" s="25">
        <f t="shared" si="8"/>
        <v>39</v>
      </c>
      <c r="D64" s="26">
        <f t="shared" si="0"/>
        <v>90.697674418604649</v>
      </c>
      <c r="E64" s="25">
        <v>8</v>
      </c>
      <c r="F64" s="27">
        <v>11.594202898550725</v>
      </c>
      <c r="G64" s="25">
        <v>31</v>
      </c>
      <c r="H64" s="28">
        <v>44.927536231884055</v>
      </c>
      <c r="I64" s="25">
        <v>4</v>
      </c>
      <c r="J64" s="28">
        <v>5.7971014492753623</v>
      </c>
      <c r="K64" s="25">
        <v>26</v>
      </c>
      <c r="L64" s="28">
        <v>37.681159420289859</v>
      </c>
      <c r="M64" s="25">
        <v>69</v>
      </c>
      <c r="N64" s="4" t="b">
        <f t="shared" si="6"/>
        <v>1</v>
      </c>
      <c r="O64" s="21" t="s">
        <v>71</v>
      </c>
      <c r="P64" s="21"/>
      <c r="Q64" s="21">
        <v>8</v>
      </c>
      <c r="R64" s="29">
        <v>11.594202898550725</v>
      </c>
      <c r="S64" s="21">
        <v>31</v>
      </c>
      <c r="T64" s="29">
        <v>44.927536231884055</v>
      </c>
      <c r="U64" s="21">
        <v>4</v>
      </c>
      <c r="V64" s="29">
        <v>5.7971014492753623</v>
      </c>
      <c r="W64" s="21">
        <v>26</v>
      </c>
      <c r="X64" s="29">
        <v>37.681159420289859</v>
      </c>
      <c r="Y64" s="21">
        <v>69</v>
      </c>
    </row>
    <row r="65" spans="1:25" x14ac:dyDescent="0.35">
      <c r="A65" s="24" t="s">
        <v>72</v>
      </c>
      <c r="B65" s="25">
        <f t="shared" si="7"/>
        <v>93</v>
      </c>
      <c r="C65" s="25">
        <f t="shared" si="8"/>
        <v>93</v>
      </c>
      <c r="D65" s="26">
        <f t="shared" si="0"/>
        <v>100</v>
      </c>
      <c r="E65" s="25">
        <v>28</v>
      </c>
      <c r="F65" s="27">
        <v>23.931623931623932</v>
      </c>
      <c r="G65" s="25">
        <v>65</v>
      </c>
      <c r="H65" s="28">
        <v>55.555555555555557</v>
      </c>
      <c r="I65" s="25">
        <v>0</v>
      </c>
      <c r="J65" s="28">
        <v>0</v>
      </c>
      <c r="K65" s="25">
        <v>24</v>
      </c>
      <c r="L65" s="28">
        <v>20.512820512820511</v>
      </c>
      <c r="M65" s="25">
        <v>117</v>
      </c>
      <c r="N65" s="4" t="b">
        <f t="shared" si="6"/>
        <v>1</v>
      </c>
      <c r="O65" s="21" t="s">
        <v>72</v>
      </c>
      <c r="P65" s="21"/>
      <c r="Q65" s="21">
        <v>28</v>
      </c>
      <c r="R65" s="29">
        <v>23.931623931623932</v>
      </c>
      <c r="S65" s="21">
        <v>65</v>
      </c>
      <c r="T65" s="29">
        <v>55.555555555555557</v>
      </c>
      <c r="U65" s="21">
        <v>0</v>
      </c>
      <c r="V65" s="29">
        <v>0</v>
      </c>
      <c r="W65" s="21">
        <v>24</v>
      </c>
      <c r="X65" s="29">
        <v>20.512820512820511</v>
      </c>
      <c r="Y65" s="21">
        <v>117</v>
      </c>
    </row>
    <row r="66" spans="1:25" x14ac:dyDescent="0.35">
      <c r="A66" s="24" t="s">
        <v>73</v>
      </c>
      <c r="B66" s="25">
        <f t="shared" si="7"/>
        <v>61</v>
      </c>
      <c r="C66" s="25">
        <f t="shared" si="8"/>
        <v>53</v>
      </c>
      <c r="D66" s="26">
        <f t="shared" si="0"/>
        <v>86.885245901639337</v>
      </c>
      <c r="E66" s="25">
        <v>16</v>
      </c>
      <c r="F66" s="27">
        <v>13.008130081300814</v>
      </c>
      <c r="G66" s="25">
        <v>37</v>
      </c>
      <c r="H66" s="28">
        <v>30.081300813008134</v>
      </c>
      <c r="I66" s="25">
        <v>8</v>
      </c>
      <c r="J66" s="28">
        <v>6.5040650406504072</v>
      </c>
      <c r="K66" s="25">
        <v>62</v>
      </c>
      <c r="L66" s="28">
        <v>50.40650406504065</v>
      </c>
      <c r="M66" s="25">
        <v>123</v>
      </c>
      <c r="N66" s="4" t="b">
        <f t="shared" si="6"/>
        <v>1</v>
      </c>
      <c r="O66" s="21" t="s">
        <v>73</v>
      </c>
      <c r="P66" s="21"/>
      <c r="Q66" s="21">
        <v>16</v>
      </c>
      <c r="R66" s="29">
        <v>13.008130081300814</v>
      </c>
      <c r="S66" s="21">
        <v>37</v>
      </c>
      <c r="T66" s="29">
        <v>30.081300813008134</v>
      </c>
      <c r="U66" s="21">
        <v>8</v>
      </c>
      <c r="V66" s="29">
        <v>6.5040650406504072</v>
      </c>
      <c r="W66" s="21">
        <v>62</v>
      </c>
      <c r="X66" s="29">
        <v>50.40650406504065</v>
      </c>
      <c r="Y66" s="21">
        <v>123</v>
      </c>
    </row>
    <row r="67" spans="1:25" x14ac:dyDescent="0.35">
      <c r="A67" s="24" t="s">
        <v>74</v>
      </c>
      <c r="B67" s="25">
        <f t="shared" si="7"/>
        <v>89</v>
      </c>
      <c r="C67" s="25">
        <f t="shared" si="8"/>
        <v>86</v>
      </c>
      <c r="D67" s="26">
        <f t="shared" si="0"/>
        <v>96.629213483146074</v>
      </c>
      <c r="E67" s="25">
        <v>18</v>
      </c>
      <c r="F67" s="27">
        <v>16.666666666666664</v>
      </c>
      <c r="G67" s="25">
        <v>68</v>
      </c>
      <c r="H67" s="28">
        <v>62.962962962962962</v>
      </c>
      <c r="I67" s="25">
        <v>3</v>
      </c>
      <c r="J67" s="28">
        <v>2.7777777777777777</v>
      </c>
      <c r="K67" s="25">
        <v>19</v>
      </c>
      <c r="L67" s="28">
        <v>17.592592592592592</v>
      </c>
      <c r="M67" s="25">
        <v>108</v>
      </c>
      <c r="N67" s="4" t="b">
        <f t="shared" si="6"/>
        <v>1</v>
      </c>
      <c r="O67" s="21" t="s">
        <v>74</v>
      </c>
      <c r="P67" s="21"/>
      <c r="Q67" s="21">
        <v>18</v>
      </c>
      <c r="R67" s="29">
        <v>16.666666666666664</v>
      </c>
      <c r="S67" s="21">
        <v>68</v>
      </c>
      <c r="T67" s="29">
        <v>62.962962962962962</v>
      </c>
      <c r="U67" s="21">
        <v>3</v>
      </c>
      <c r="V67" s="29">
        <v>2.7777777777777777</v>
      </c>
      <c r="W67" s="21">
        <v>19</v>
      </c>
      <c r="X67" s="29">
        <v>17.592592592592592</v>
      </c>
      <c r="Y67" s="21">
        <v>108</v>
      </c>
    </row>
    <row r="68" spans="1:25" x14ac:dyDescent="0.35">
      <c r="A68" s="24" t="s">
        <v>75</v>
      </c>
      <c r="B68" s="25">
        <f t="shared" si="7"/>
        <v>89</v>
      </c>
      <c r="C68" s="25">
        <f t="shared" si="8"/>
        <v>82</v>
      </c>
      <c r="D68" s="26">
        <f t="shared" si="0"/>
        <v>92.134831460674164</v>
      </c>
      <c r="E68" s="25">
        <v>31</v>
      </c>
      <c r="F68" s="27">
        <v>25.619834710743799</v>
      </c>
      <c r="G68" s="25">
        <v>51</v>
      </c>
      <c r="H68" s="28">
        <v>42.148760330578511</v>
      </c>
      <c r="I68" s="25">
        <v>7</v>
      </c>
      <c r="J68" s="28">
        <v>5.785123966942149</v>
      </c>
      <c r="K68" s="25">
        <v>32</v>
      </c>
      <c r="L68" s="28">
        <v>26.446280991735538</v>
      </c>
      <c r="M68" s="25">
        <v>121</v>
      </c>
      <c r="N68" s="4" t="b">
        <f t="shared" si="6"/>
        <v>1</v>
      </c>
      <c r="O68" s="21" t="s">
        <v>75</v>
      </c>
      <c r="P68" s="21"/>
      <c r="Q68" s="21">
        <v>31</v>
      </c>
      <c r="R68" s="29">
        <v>25.619834710743799</v>
      </c>
      <c r="S68" s="21">
        <v>51</v>
      </c>
      <c r="T68" s="29">
        <v>42.148760330578511</v>
      </c>
      <c r="U68" s="21">
        <v>7</v>
      </c>
      <c r="V68" s="29">
        <v>5.785123966942149</v>
      </c>
      <c r="W68" s="21">
        <v>32</v>
      </c>
      <c r="X68" s="29">
        <v>26.446280991735538</v>
      </c>
      <c r="Y68" s="21">
        <v>121</v>
      </c>
    </row>
    <row r="69" spans="1:25" x14ac:dyDescent="0.35">
      <c r="A69" s="24" t="s">
        <v>76</v>
      </c>
      <c r="B69" s="25">
        <f t="shared" si="7"/>
        <v>94</v>
      </c>
      <c r="C69" s="25">
        <f t="shared" si="8"/>
        <v>86</v>
      </c>
      <c r="D69" s="26">
        <f t="shared" si="0"/>
        <v>91.489361702127653</v>
      </c>
      <c r="E69" s="25">
        <v>21</v>
      </c>
      <c r="F69" s="27">
        <v>13.291139240506327</v>
      </c>
      <c r="G69" s="25">
        <v>65</v>
      </c>
      <c r="H69" s="28">
        <v>41.139240506329116</v>
      </c>
      <c r="I69" s="25">
        <v>8</v>
      </c>
      <c r="J69" s="28">
        <v>5.0632911392405067</v>
      </c>
      <c r="K69" s="25">
        <v>64</v>
      </c>
      <c r="L69" s="28">
        <v>40.506329113924053</v>
      </c>
      <c r="M69" s="25">
        <v>158</v>
      </c>
      <c r="N69" s="4" t="b">
        <f t="shared" si="6"/>
        <v>1</v>
      </c>
      <c r="O69" s="21" t="s">
        <v>76</v>
      </c>
      <c r="P69" s="21"/>
      <c r="Q69" s="21">
        <v>21</v>
      </c>
      <c r="R69" s="29">
        <v>13.291139240506327</v>
      </c>
      <c r="S69" s="21">
        <v>65</v>
      </c>
      <c r="T69" s="29">
        <v>41.139240506329116</v>
      </c>
      <c r="U69" s="21">
        <v>8</v>
      </c>
      <c r="V69" s="29">
        <v>5.0632911392405067</v>
      </c>
      <c r="W69" s="21">
        <v>64</v>
      </c>
      <c r="X69" s="29">
        <v>40.506329113924053</v>
      </c>
      <c r="Y69" s="21">
        <v>158</v>
      </c>
    </row>
    <row r="70" spans="1:25" x14ac:dyDescent="0.35">
      <c r="A70" s="24" t="s">
        <v>77</v>
      </c>
      <c r="B70" s="25">
        <f t="shared" si="7"/>
        <v>63</v>
      </c>
      <c r="C70" s="25">
        <f t="shared" si="8"/>
        <v>61</v>
      </c>
      <c r="D70" s="26">
        <f t="shared" si="0"/>
        <v>96.825396825396822</v>
      </c>
      <c r="E70" s="25">
        <v>9</v>
      </c>
      <c r="F70" s="27">
        <v>12.328767123287671</v>
      </c>
      <c r="G70" s="25">
        <v>52</v>
      </c>
      <c r="H70" s="28">
        <v>71.232876712328761</v>
      </c>
      <c r="I70" s="25">
        <v>2</v>
      </c>
      <c r="J70" s="28">
        <v>2.7397260273972601</v>
      </c>
      <c r="K70" s="25">
        <v>10</v>
      </c>
      <c r="L70" s="28">
        <v>13.698630136986301</v>
      </c>
      <c r="M70" s="25">
        <v>73</v>
      </c>
      <c r="N70" s="4" t="b">
        <f t="shared" si="6"/>
        <v>1</v>
      </c>
      <c r="O70" s="21" t="s">
        <v>77</v>
      </c>
      <c r="P70" s="21"/>
      <c r="Q70" s="21">
        <v>9</v>
      </c>
      <c r="R70" s="29">
        <v>12.328767123287671</v>
      </c>
      <c r="S70" s="21">
        <v>52</v>
      </c>
      <c r="T70" s="29">
        <v>71.232876712328761</v>
      </c>
      <c r="U70" s="21">
        <v>2</v>
      </c>
      <c r="V70" s="29">
        <v>2.7397260273972601</v>
      </c>
      <c r="W70" s="21">
        <v>10</v>
      </c>
      <c r="X70" s="29">
        <v>13.698630136986301</v>
      </c>
      <c r="Y70" s="21">
        <v>73</v>
      </c>
    </row>
    <row r="71" spans="1:25" x14ac:dyDescent="0.35">
      <c r="A71" s="24" t="s">
        <v>78</v>
      </c>
      <c r="B71" s="25">
        <f t="shared" si="7"/>
        <v>48</v>
      </c>
      <c r="C71" s="25">
        <f t="shared" si="8"/>
        <v>44</v>
      </c>
      <c r="D71" s="26">
        <f t="shared" ref="D71:D89" si="9">C71/B71*100</f>
        <v>91.666666666666657</v>
      </c>
      <c r="E71" s="25">
        <v>3</v>
      </c>
      <c r="F71" s="27">
        <v>4.6153846153846159</v>
      </c>
      <c r="G71" s="25">
        <v>41</v>
      </c>
      <c r="H71" s="28">
        <v>63.076923076923073</v>
      </c>
      <c r="I71" s="25">
        <v>4</v>
      </c>
      <c r="J71" s="28">
        <v>6.1538461538461542</v>
      </c>
      <c r="K71" s="25">
        <v>17</v>
      </c>
      <c r="L71" s="28">
        <v>26.153846153846157</v>
      </c>
      <c r="M71" s="25">
        <v>65</v>
      </c>
      <c r="N71" s="4" t="b">
        <f t="shared" si="6"/>
        <v>1</v>
      </c>
      <c r="O71" s="21" t="s">
        <v>78</v>
      </c>
      <c r="P71" s="21"/>
      <c r="Q71" s="21">
        <v>3</v>
      </c>
      <c r="R71" s="29">
        <v>4.6153846153846159</v>
      </c>
      <c r="S71" s="21">
        <v>41</v>
      </c>
      <c r="T71" s="29">
        <v>63.076923076923073</v>
      </c>
      <c r="U71" s="21">
        <v>4</v>
      </c>
      <c r="V71" s="29">
        <v>6.1538461538461542</v>
      </c>
      <c r="W71" s="21">
        <v>17</v>
      </c>
      <c r="X71" s="29">
        <v>26.153846153846157</v>
      </c>
      <c r="Y71" s="21">
        <v>65</v>
      </c>
    </row>
    <row r="72" spans="1:25" x14ac:dyDescent="0.35">
      <c r="A72" s="24" t="s">
        <v>79</v>
      </c>
      <c r="B72" s="25">
        <f t="shared" si="7"/>
        <v>43</v>
      </c>
      <c r="C72" s="25">
        <f t="shared" si="8"/>
        <v>37</v>
      </c>
      <c r="D72" s="26">
        <f t="shared" si="9"/>
        <v>86.04651162790698</v>
      </c>
      <c r="E72" s="25">
        <v>13</v>
      </c>
      <c r="F72" s="27">
        <v>22.413793103448278</v>
      </c>
      <c r="G72" s="25">
        <v>24</v>
      </c>
      <c r="H72" s="28">
        <v>41.379310344827587</v>
      </c>
      <c r="I72" s="25">
        <v>6</v>
      </c>
      <c r="J72" s="28">
        <v>10.344827586206897</v>
      </c>
      <c r="K72" s="25">
        <v>15</v>
      </c>
      <c r="L72" s="28">
        <v>25.862068965517242</v>
      </c>
      <c r="M72" s="25">
        <v>58</v>
      </c>
      <c r="N72" s="4" t="b">
        <f t="shared" si="6"/>
        <v>1</v>
      </c>
      <c r="O72" s="21" t="s">
        <v>79</v>
      </c>
      <c r="P72" s="21"/>
      <c r="Q72" s="21">
        <v>13</v>
      </c>
      <c r="R72" s="29">
        <v>22.413793103448278</v>
      </c>
      <c r="S72" s="21">
        <v>24</v>
      </c>
      <c r="T72" s="29">
        <v>41.379310344827587</v>
      </c>
      <c r="U72" s="21">
        <v>6</v>
      </c>
      <c r="V72" s="29">
        <v>10.344827586206897</v>
      </c>
      <c r="W72" s="21">
        <v>15</v>
      </c>
      <c r="X72" s="29">
        <v>25.862068965517242</v>
      </c>
      <c r="Y72" s="21">
        <v>58</v>
      </c>
    </row>
    <row r="73" spans="1:25" x14ac:dyDescent="0.35">
      <c r="A73" s="24" t="s">
        <v>80</v>
      </c>
      <c r="B73" s="25">
        <f t="shared" si="7"/>
        <v>92</v>
      </c>
      <c r="C73" s="25">
        <f t="shared" si="8"/>
        <v>78</v>
      </c>
      <c r="D73" s="26">
        <f t="shared" si="9"/>
        <v>84.782608695652172</v>
      </c>
      <c r="E73" s="25">
        <v>22</v>
      </c>
      <c r="F73" s="27">
        <v>16.296296296296298</v>
      </c>
      <c r="G73" s="25">
        <v>56</v>
      </c>
      <c r="H73" s="28">
        <v>41.481481481481481</v>
      </c>
      <c r="I73" s="25">
        <v>14</v>
      </c>
      <c r="J73" s="28">
        <v>10.37037037037037</v>
      </c>
      <c r="K73" s="25">
        <v>43</v>
      </c>
      <c r="L73" s="28">
        <v>31.851851851851855</v>
      </c>
      <c r="M73" s="25">
        <v>135</v>
      </c>
      <c r="N73" s="4" t="b">
        <f t="shared" si="6"/>
        <v>1</v>
      </c>
      <c r="O73" s="21" t="s">
        <v>80</v>
      </c>
      <c r="P73" s="21"/>
      <c r="Q73" s="21">
        <v>22</v>
      </c>
      <c r="R73" s="29">
        <v>16.296296296296298</v>
      </c>
      <c r="S73" s="21">
        <v>56</v>
      </c>
      <c r="T73" s="29">
        <v>41.481481481481481</v>
      </c>
      <c r="U73" s="21">
        <v>14</v>
      </c>
      <c r="V73" s="29">
        <v>10.37037037037037</v>
      </c>
      <c r="W73" s="21">
        <v>43</v>
      </c>
      <c r="X73" s="29">
        <v>31.851851851851855</v>
      </c>
      <c r="Y73" s="21">
        <v>135</v>
      </c>
    </row>
    <row r="74" spans="1:25" x14ac:dyDescent="0.35">
      <c r="A74" s="24" t="s">
        <v>81</v>
      </c>
      <c r="B74" s="25">
        <f t="shared" si="7"/>
        <v>159</v>
      </c>
      <c r="C74" s="25">
        <f t="shared" si="8"/>
        <v>146</v>
      </c>
      <c r="D74" s="26">
        <f t="shared" si="9"/>
        <v>91.823899371069189</v>
      </c>
      <c r="E74" s="25">
        <v>33</v>
      </c>
      <c r="F74" s="27">
        <v>17.934782608695652</v>
      </c>
      <c r="G74" s="25">
        <v>113</v>
      </c>
      <c r="H74" s="28">
        <v>61.413043478260867</v>
      </c>
      <c r="I74" s="25">
        <v>13</v>
      </c>
      <c r="J74" s="28">
        <v>7.0652173913043477</v>
      </c>
      <c r="K74" s="25">
        <v>25</v>
      </c>
      <c r="L74" s="28">
        <v>13.586956521739129</v>
      </c>
      <c r="M74" s="25">
        <v>184</v>
      </c>
      <c r="N74" s="4" t="b">
        <f t="shared" si="6"/>
        <v>1</v>
      </c>
      <c r="O74" s="21" t="s">
        <v>81</v>
      </c>
      <c r="P74" s="21"/>
      <c r="Q74" s="21">
        <v>33</v>
      </c>
      <c r="R74" s="29">
        <v>17.934782608695652</v>
      </c>
      <c r="S74" s="21">
        <v>113</v>
      </c>
      <c r="T74" s="29">
        <v>61.413043478260867</v>
      </c>
      <c r="U74" s="21">
        <v>13</v>
      </c>
      <c r="V74" s="29">
        <v>7.0652173913043477</v>
      </c>
      <c r="W74" s="21">
        <v>25</v>
      </c>
      <c r="X74" s="29">
        <v>13.586956521739129</v>
      </c>
      <c r="Y74" s="21">
        <v>184</v>
      </c>
    </row>
    <row r="75" spans="1:25" x14ac:dyDescent="0.35">
      <c r="A75" s="44" t="s">
        <v>82</v>
      </c>
      <c r="B75" s="45">
        <f>SUM(B76:B89)</f>
        <v>1029</v>
      </c>
      <c r="C75" s="46">
        <f>SUM(C76:C89)</f>
        <v>943</v>
      </c>
      <c r="D75" s="47">
        <f t="shared" si="9"/>
        <v>91.642371234207971</v>
      </c>
      <c r="E75" s="46">
        <f>SUM(E76:E89)</f>
        <v>294</v>
      </c>
      <c r="F75" s="47">
        <f>E75/M75*100</f>
        <v>22.897196261682243</v>
      </c>
      <c r="G75" s="46">
        <f>SUM(G76:G89)</f>
        <v>649</v>
      </c>
      <c r="H75" s="47">
        <f>G75/$M75*100</f>
        <v>50.545171339563865</v>
      </c>
      <c r="I75" s="46">
        <f>SUM(I76:I89)</f>
        <v>86</v>
      </c>
      <c r="J75" s="47">
        <f>I75/$M75*100</f>
        <v>6.6978193146417437</v>
      </c>
      <c r="K75" s="46">
        <f>SUM(K76:K89)</f>
        <v>255</v>
      </c>
      <c r="L75" s="47">
        <f>K75/$M75*100</f>
        <v>19.859813084112147</v>
      </c>
      <c r="M75" s="45">
        <f>SUM(M76:M89)</f>
        <v>1284</v>
      </c>
      <c r="N75" s="4" t="b">
        <f t="shared" si="6"/>
        <v>0</v>
      </c>
      <c r="O75" s="21"/>
      <c r="P75" s="21"/>
      <c r="Q75" s="21"/>
      <c r="R75" s="29"/>
      <c r="S75" s="21"/>
      <c r="T75" s="29"/>
      <c r="U75" s="21"/>
      <c r="V75" s="29"/>
      <c r="W75" s="21"/>
      <c r="X75" s="29"/>
      <c r="Y75" s="21"/>
    </row>
    <row r="76" spans="1:25" x14ac:dyDescent="0.35">
      <c r="A76" s="24" t="s">
        <v>83</v>
      </c>
      <c r="B76" s="25">
        <f t="shared" ref="B76:B89" si="10">E76+G76+I76</f>
        <v>65</v>
      </c>
      <c r="C76" s="25">
        <f t="shared" ref="C76:C89" si="11">E76+G76</f>
        <v>54</v>
      </c>
      <c r="D76" s="26">
        <f t="shared" si="9"/>
        <v>83.07692307692308</v>
      </c>
      <c r="E76" s="25">
        <v>11</v>
      </c>
      <c r="F76" s="27">
        <v>13.095238095238097</v>
      </c>
      <c r="G76" s="25">
        <v>43</v>
      </c>
      <c r="H76" s="28">
        <v>51.19047619047619</v>
      </c>
      <c r="I76" s="25">
        <v>11</v>
      </c>
      <c r="J76" s="28">
        <v>13.095238095238097</v>
      </c>
      <c r="K76" s="25">
        <v>19</v>
      </c>
      <c r="L76" s="28">
        <v>22.61904761904762</v>
      </c>
      <c r="M76" s="25">
        <v>84</v>
      </c>
      <c r="N76" s="4" t="b">
        <f t="shared" si="6"/>
        <v>1</v>
      </c>
      <c r="O76" s="21" t="s">
        <v>83</v>
      </c>
      <c r="P76" s="21"/>
      <c r="Q76" s="21">
        <v>11</v>
      </c>
      <c r="R76" s="29">
        <v>13.095238095238097</v>
      </c>
      <c r="S76" s="21">
        <v>43</v>
      </c>
      <c r="T76" s="29">
        <v>51.19047619047619</v>
      </c>
      <c r="U76" s="21">
        <v>11</v>
      </c>
      <c r="V76" s="29">
        <v>13.095238095238097</v>
      </c>
      <c r="W76" s="21">
        <v>19</v>
      </c>
      <c r="X76" s="29">
        <v>22.61904761904762</v>
      </c>
      <c r="Y76" s="21">
        <v>84</v>
      </c>
    </row>
    <row r="77" spans="1:25" x14ac:dyDescent="0.35">
      <c r="A77" s="24" t="s">
        <v>84</v>
      </c>
      <c r="B77" s="25">
        <f t="shared" si="10"/>
        <v>59</v>
      </c>
      <c r="C77" s="25">
        <f t="shared" si="11"/>
        <v>55</v>
      </c>
      <c r="D77" s="26">
        <f t="shared" si="9"/>
        <v>93.220338983050837</v>
      </c>
      <c r="E77" s="25">
        <v>15</v>
      </c>
      <c r="F77" s="27">
        <v>21.739130434782609</v>
      </c>
      <c r="G77" s="25">
        <v>40</v>
      </c>
      <c r="H77" s="28">
        <v>57.971014492753625</v>
      </c>
      <c r="I77" s="25">
        <v>4</v>
      </c>
      <c r="J77" s="28">
        <v>5.7971014492753623</v>
      </c>
      <c r="K77" s="25">
        <v>10</v>
      </c>
      <c r="L77" s="28">
        <v>14.492753623188406</v>
      </c>
      <c r="M77" s="25">
        <v>69</v>
      </c>
      <c r="N77" s="4" t="b">
        <f t="shared" si="6"/>
        <v>1</v>
      </c>
      <c r="O77" s="21" t="s">
        <v>84</v>
      </c>
      <c r="P77" s="21"/>
      <c r="Q77" s="21">
        <v>15</v>
      </c>
      <c r="R77" s="29">
        <v>21.739130434782609</v>
      </c>
      <c r="S77" s="21">
        <v>40</v>
      </c>
      <c r="T77" s="29">
        <v>57.971014492753625</v>
      </c>
      <c r="U77" s="21">
        <v>4</v>
      </c>
      <c r="V77" s="29">
        <v>5.7971014492753623</v>
      </c>
      <c r="W77" s="21">
        <v>10</v>
      </c>
      <c r="X77" s="29">
        <v>14.492753623188406</v>
      </c>
      <c r="Y77" s="21">
        <v>69</v>
      </c>
    </row>
    <row r="78" spans="1:25" x14ac:dyDescent="0.35">
      <c r="A78" s="24" t="s">
        <v>85</v>
      </c>
      <c r="B78" s="25">
        <f t="shared" si="10"/>
        <v>75</v>
      </c>
      <c r="C78" s="25">
        <f t="shared" si="11"/>
        <v>72</v>
      </c>
      <c r="D78" s="26">
        <f t="shared" si="9"/>
        <v>96</v>
      </c>
      <c r="E78" s="25">
        <v>24</v>
      </c>
      <c r="F78" s="27">
        <v>27.906976744186046</v>
      </c>
      <c r="G78" s="25">
        <v>48</v>
      </c>
      <c r="H78" s="28">
        <v>55.813953488372093</v>
      </c>
      <c r="I78" s="25">
        <v>3</v>
      </c>
      <c r="J78" s="28">
        <v>3.4883720930232558</v>
      </c>
      <c r="K78" s="25">
        <v>11</v>
      </c>
      <c r="L78" s="28">
        <v>12.790697674418606</v>
      </c>
      <c r="M78" s="25">
        <v>86</v>
      </c>
      <c r="N78" s="4" t="b">
        <f t="shared" si="6"/>
        <v>1</v>
      </c>
      <c r="O78" s="21" t="s">
        <v>85</v>
      </c>
      <c r="P78" s="21"/>
      <c r="Q78" s="21">
        <v>24</v>
      </c>
      <c r="R78" s="29">
        <v>27.906976744186046</v>
      </c>
      <c r="S78" s="21">
        <v>48</v>
      </c>
      <c r="T78" s="29">
        <v>55.813953488372093</v>
      </c>
      <c r="U78" s="21">
        <v>3</v>
      </c>
      <c r="V78" s="29">
        <v>3.4883720930232558</v>
      </c>
      <c r="W78" s="21">
        <v>11</v>
      </c>
      <c r="X78" s="29">
        <v>12.790697674418606</v>
      </c>
      <c r="Y78" s="21">
        <v>86</v>
      </c>
    </row>
    <row r="79" spans="1:25" x14ac:dyDescent="0.35">
      <c r="A79" s="24" t="s">
        <v>86</v>
      </c>
      <c r="B79" s="25">
        <f t="shared" si="10"/>
        <v>146</v>
      </c>
      <c r="C79" s="25">
        <f t="shared" si="11"/>
        <v>141</v>
      </c>
      <c r="D79" s="26">
        <f t="shared" si="9"/>
        <v>96.575342465753423</v>
      </c>
      <c r="E79" s="25">
        <v>53</v>
      </c>
      <c r="F79" s="27">
        <v>27.179487179487179</v>
      </c>
      <c r="G79" s="25">
        <v>88</v>
      </c>
      <c r="H79" s="28">
        <v>45.128205128205131</v>
      </c>
      <c r="I79" s="25">
        <v>5</v>
      </c>
      <c r="J79" s="28">
        <v>2.5641025641025639</v>
      </c>
      <c r="K79" s="25">
        <v>49</v>
      </c>
      <c r="L79" s="28">
        <v>25.128205128205128</v>
      </c>
      <c r="M79" s="25">
        <v>195</v>
      </c>
      <c r="N79" s="4" t="b">
        <f t="shared" si="6"/>
        <v>1</v>
      </c>
      <c r="O79" s="21" t="s">
        <v>86</v>
      </c>
      <c r="P79" s="21"/>
      <c r="Q79" s="21">
        <v>53</v>
      </c>
      <c r="R79" s="29">
        <v>27.179487179487179</v>
      </c>
      <c r="S79" s="21">
        <v>88</v>
      </c>
      <c r="T79" s="29">
        <v>45.128205128205131</v>
      </c>
      <c r="U79" s="21">
        <v>5</v>
      </c>
      <c r="V79" s="29">
        <v>2.5641025641025639</v>
      </c>
      <c r="W79" s="21">
        <v>49</v>
      </c>
      <c r="X79" s="29">
        <v>25.128205128205128</v>
      </c>
      <c r="Y79" s="21">
        <v>195</v>
      </c>
    </row>
    <row r="80" spans="1:25" x14ac:dyDescent="0.35">
      <c r="A80" s="24" t="s">
        <v>87</v>
      </c>
      <c r="B80" s="25">
        <f t="shared" si="10"/>
        <v>59</v>
      </c>
      <c r="C80" s="25">
        <f t="shared" si="11"/>
        <v>48</v>
      </c>
      <c r="D80" s="26">
        <f t="shared" si="9"/>
        <v>81.355932203389841</v>
      </c>
      <c r="E80" s="25">
        <v>13</v>
      </c>
      <c r="F80" s="27">
        <v>15.853658536585366</v>
      </c>
      <c r="G80" s="25">
        <v>35</v>
      </c>
      <c r="H80" s="28">
        <v>42.68292682926829</v>
      </c>
      <c r="I80" s="25">
        <v>11</v>
      </c>
      <c r="J80" s="28">
        <v>13.414634146341465</v>
      </c>
      <c r="K80" s="25">
        <v>23</v>
      </c>
      <c r="L80" s="28">
        <v>28.04878048780488</v>
      </c>
      <c r="M80" s="25">
        <v>82</v>
      </c>
      <c r="N80" s="4" t="b">
        <f t="shared" si="6"/>
        <v>1</v>
      </c>
      <c r="O80" s="21" t="s">
        <v>87</v>
      </c>
      <c r="P80" s="21"/>
      <c r="Q80" s="21">
        <v>13</v>
      </c>
      <c r="R80" s="29">
        <v>15.853658536585366</v>
      </c>
      <c r="S80" s="21">
        <v>35</v>
      </c>
      <c r="T80" s="29">
        <v>42.68292682926829</v>
      </c>
      <c r="U80" s="21">
        <v>11</v>
      </c>
      <c r="V80" s="29">
        <v>13.414634146341465</v>
      </c>
      <c r="W80" s="21">
        <v>23</v>
      </c>
      <c r="X80" s="29">
        <v>28.04878048780488</v>
      </c>
      <c r="Y80" s="21">
        <v>82</v>
      </c>
    </row>
    <row r="81" spans="1:25" x14ac:dyDescent="0.35">
      <c r="A81" s="24" t="s">
        <v>88</v>
      </c>
      <c r="B81" s="25">
        <f t="shared" si="10"/>
        <v>60</v>
      </c>
      <c r="C81" s="25">
        <f t="shared" si="11"/>
        <v>55</v>
      </c>
      <c r="D81" s="26">
        <f t="shared" si="9"/>
        <v>91.666666666666657</v>
      </c>
      <c r="E81" s="25">
        <v>8</v>
      </c>
      <c r="F81" s="27">
        <v>11.76470588235294</v>
      </c>
      <c r="G81" s="25">
        <v>47</v>
      </c>
      <c r="H81" s="28">
        <v>69.117647058823522</v>
      </c>
      <c r="I81" s="25">
        <v>5</v>
      </c>
      <c r="J81" s="28">
        <v>7.3529411764705888</v>
      </c>
      <c r="K81" s="25">
        <v>8</v>
      </c>
      <c r="L81" s="28">
        <v>11.76470588235294</v>
      </c>
      <c r="M81" s="25">
        <v>68</v>
      </c>
      <c r="N81" s="4" t="b">
        <f t="shared" si="6"/>
        <v>1</v>
      </c>
      <c r="O81" s="21" t="s">
        <v>88</v>
      </c>
      <c r="P81" s="21"/>
      <c r="Q81" s="21">
        <v>8</v>
      </c>
      <c r="R81" s="29">
        <v>11.76470588235294</v>
      </c>
      <c r="S81" s="21">
        <v>47</v>
      </c>
      <c r="T81" s="29">
        <v>69.117647058823522</v>
      </c>
      <c r="U81" s="21">
        <v>5</v>
      </c>
      <c r="V81" s="29">
        <v>7.3529411764705888</v>
      </c>
      <c r="W81" s="21">
        <v>8</v>
      </c>
      <c r="X81" s="29">
        <v>11.76470588235294</v>
      </c>
      <c r="Y81" s="21">
        <v>68</v>
      </c>
    </row>
    <row r="82" spans="1:25" x14ac:dyDescent="0.35">
      <c r="A82" s="24" t="s">
        <v>89</v>
      </c>
      <c r="B82" s="25">
        <f t="shared" si="10"/>
        <v>35</v>
      </c>
      <c r="C82" s="25">
        <f t="shared" si="11"/>
        <v>32</v>
      </c>
      <c r="D82" s="26">
        <f t="shared" si="9"/>
        <v>91.428571428571431</v>
      </c>
      <c r="E82" s="25">
        <v>7</v>
      </c>
      <c r="F82" s="27">
        <v>18.918918918918919</v>
      </c>
      <c r="G82" s="25">
        <v>25</v>
      </c>
      <c r="H82" s="28">
        <v>67.567567567567565</v>
      </c>
      <c r="I82" s="25">
        <v>3</v>
      </c>
      <c r="J82" s="28">
        <v>8.1081081081081088</v>
      </c>
      <c r="K82" s="25">
        <v>2</v>
      </c>
      <c r="L82" s="28">
        <v>5.4054054054054053</v>
      </c>
      <c r="M82" s="25">
        <v>37</v>
      </c>
      <c r="N82" s="4" t="b">
        <f t="shared" si="6"/>
        <v>1</v>
      </c>
      <c r="O82" s="21" t="s">
        <v>89</v>
      </c>
      <c r="P82" s="21"/>
      <c r="Q82" s="21">
        <v>7</v>
      </c>
      <c r="R82" s="29">
        <v>18.918918918918919</v>
      </c>
      <c r="S82" s="21">
        <v>25</v>
      </c>
      <c r="T82" s="29">
        <v>67.567567567567565</v>
      </c>
      <c r="U82" s="21">
        <v>3</v>
      </c>
      <c r="V82" s="29">
        <v>8.1081081081081088</v>
      </c>
      <c r="W82" s="21">
        <v>2</v>
      </c>
      <c r="X82" s="29">
        <v>5.4054054054054053</v>
      </c>
      <c r="Y82" s="21">
        <v>37</v>
      </c>
    </row>
    <row r="83" spans="1:25" x14ac:dyDescent="0.35">
      <c r="A83" s="24" t="s">
        <v>90</v>
      </c>
      <c r="B83" s="25">
        <f t="shared" si="10"/>
        <v>79</v>
      </c>
      <c r="C83" s="25">
        <f t="shared" si="11"/>
        <v>71</v>
      </c>
      <c r="D83" s="26">
        <f t="shared" si="9"/>
        <v>89.87341772151899</v>
      </c>
      <c r="E83" s="25">
        <v>24</v>
      </c>
      <c r="F83" s="27">
        <v>21.621621621621621</v>
      </c>
      <c r="G83" s="25">
        <v>47</v>
      </c>
      <c r="H83" s="28">
        <v>42.342342342342342</v>
      </c>
      <c r="I83" s="25">
        <v>8</v>
      </c>
      <c r="J83" s="28">
        <v>7.2072072072072073</v>
      </c>
      <c r="K83" s="25">
        <v>32</v>
      </c>
      <c r="L83" s="28">
        <v>28.828828828828829</v>
      </c>
      <c r="M83" s="25">
        <v>111</v>
      </c>
      <c r="N83" s="4" t="b">
        <f t="shared" si="6"/>
        <v>1</v>
      </c>
      <c r="O83" s="21" t="s">
        <v>90</v>
      </c>
      <c r="P83" s="21"/>
      <c r="Q83" s="21">
        <v>24</v>
      </c>
      <c r="R83" s="29">
        <v>21.621621621621621</v>
      </c>
      <c r="S83" s="21">
        <v>47</v>
      </c>
      <c r="T83" s="29">
        <v>42.342342342342342</v>
      </c>
      <c r="U83" s="21">
        <v>8</v>
      </c>
      <c r="V83" s="29">
        <v>7.2072072072072073</v>
      </c>
      <c r="W83" s="21">
        <v>32</v>
      </c>
      <c r="X83" s="29">
        <v>28.828828828828829</v>
      </c>
      <c r="Y83" s="21">
        <v>111</v>
      </c>
    </row>
    <row r="84" spans="1:25" x14ac:dyDescent="0.35">
      <c r="A84" s="24" t="s">
        <v>91</v>
      </c>
      <c r="B84" s="25">
        <f t="shared" si="10"/>
        <v>44</v>
      </c>
      <c r="C84" s="25">
        <f t="shared" si="11"/>
        <v>44</v>
      </c>
      <c r="D84" s="26">
        <f t="shared" si="9"/>
        <v>100</v>
      </c>
      <c r="E84" s="25">
        <v>13</v>
      </c>
      <c r="F84" s="27">
        <v>25</v>
      </c>
      <c r="G84" s="25">
        <v>31</v>
      </c>
      <c r="H84" s="28">
        <v>59.615384615384613</v>
      </c>
      <c r="I84" s="25">
        <v>0</v>
      </c>
      <c r="J84" s="28">
        <v>0</v>
      </c>
      <c r="K84" s="25">
        <v>8</v>
      </c>
      <c r="L84" s="28">
        <v>15.384615384615385</v>
      </c>
      <c r="M84" s="25">
        <v>52</v>
      </c>
      <c r="N84" s="4" t="b">
        <f t="shared" si="6"/>
        <v>1</v>
      </c>
      <c r="O84" s="21" t="s">
        <v>91</v>
      </c>
      <c r="P84" s="21"/>
      <c r="Q84" s="21">
        <v>13</v>
      </c>
      <c r="R84" s="29">
        <v>25</v>
      </c>
      <c r="S84" s="21">
        <v>31</v>
      </c>
      <c r="T84" s="29">
        <v>59.615384615384613</v>
      </c>
      <c r="U84" s="21">
        <v>0</v>
      </c>
      <c r="V84" s="29">
        <v>0</v>
      </c>
      <c r="W84" s="21">
        <v>8</v>
      </c>
      <c r="X84" s="29">
        <v>15.384615384615385</v>
      </c>
      <c r="Y84" s="21">
        <v>52</v>
      </c>
    </row>
    <row r="85" spans="1:25" x14ac:dyDescent="0.35">
      <c r="A85" s="24" t="s">
        <v>92</v>
      </c>
      <c r="B85" s="25">
        <f t="shared" si="10"/>
        <v>63</v>
      </c>
      <c r="C85" s="25">
        <f t="shared" si="11"/>
        <v>52</v>
      </c>
      <c r="D85" s="26">
        <f t="shared" si="9"/>
        <v>82.539682539682531</v>
      </c>
      <c r="E85" s="25">
        <v>16</v>
      </c>
      <c r="F85" s="27">
        <v>16.842105263157894</v>
      </c>
      <c r="G85" s="25">
        <v>36</v>
      </c>
      <c r="H85" s="28">
        <v>37.894736842105267</v>
      </c>
      <c r="I85" s="25">
        <v>11</v>
      </c>
      <c r="J85" s="28">
        <v>11.578947368421053</v>
      </c>
      <c r="K85" s="25">
        <v>32</v>
      </c>
      <c r="L85" s="28">
        <v>33.684210526315788</v>
      </c>
      <c r="M85" s="25">
        <v>95</v>
      </c>
      <c r="N85" s="4" t="b">
        <f t="shared" si="6"/>
        <v>1</v>
      </c>
      <c r="O85" s="21" t="s">
        <v>92</v>
      </c>
      <c r="P85" s="21"/>
      <c r="Q85" s="21">
        <v>16</v>
      </c>
      <c r="R85" s="29">
        <v>16.842105263157894</v>
      </c>
      <c r="S85" s="21">
        <v>36</v>
      </c>
      <c r="T85" s="29">
        <v>37.894736842105267</v>
      </c>
      <c r="U85" s="21">
        <v>11</v>
      </c>
      <c r="V85" s="29">
        <v>11.578947368421053</v>
      </c>
      <c r="W85" s="21">
        <v>32</v>
      </c>
      <c r="X85" s="29">
        <v>33.684210526315788</v>
      </c>
      <c r="Y85" s="21">
        <v>95</v>
      </c>
    </row>
    <row r="86" spans="1:25" x14ac:dyDescent="0.35">
      <c r="A86" s="24" t="s">
        <v>93</v>
      </c>
      <c r="B86" s="25">
        <f t="shared" si="10"/>
        <v>22</v>
      </c>
      <c r="C86" s="25">
        <f t="shared" si="11"/>
        <v>20</v>
      </c>
      <c r="D86" s="26">
        <f t="shared" si="9"/>
        <v>90.909090909090907</v>
      </c>
      <c r="E86" s="25">
        <v>7</v>
      </c>
      <c r="F86" s="27">
        <v>25.925925925925924</v>
      </c>
      <c r="G86" s="25">
        <v>13</v>
      </c>
      <c r="H86" s="28">
        <v>48.148148148148145</v>
      </c>
      <c r="I86" s="25">
        <v>2</v>
      </c>
      <c r="J86" s="28">
        <v>7.4074074074074066</v>
      </c>
      <c r="K86" s="25">
        <v>5</v>
      </c>
      <c r="L86" s="28">
        <v>18.518518518518519</v>
      </c>
      <c r="M86" s="25">
        <v>27</v>
      </c>
      <c r="N86" s="4" t="b">
        <f t="shared" si="6"/>
        <v>1</v>
      </c>
      <c r="O86" s="21" t="s">
        <v>93</v>
      </c>
      <c r="P86" s="21"/>
      <c r="Q86" s="21">
        <v>7</v>
      </c>
      <c r="R86" s="29">
        <v>25.925925925925924</v>
      </c>
      <c r="S86" s="21">
        <v>13</v>
      </c>
      <c r="T86" s="29">
        <v>48.148148148148145</v>
      </c>
      <c r="U86" s="21">
        <v>2</v>
      </c>
      <c r="V86" s="29">
        <v>7.4074074074074066</v>
      </c>
      <c r="W86" s="21">
        <v>5</v>
      </c>
      <c r="X86" s="29">
        <v>18.518518518518519</v>
      </c>
      <c r="Y86" s="21">
        <v>27</v>
      </c>
    </row>
    <row r="87" spans="1:25" x14ac:dyDescent="0.35">
      <c r="A87" s="24" t="s">
        <v>94</v>
      </c>
      <c r="B87" s="25">
        <f t="shared" si="10"/>
        <v>142</v>
      </c>
      <c r="C87" s="25">
        <f t="shared" si="11"/>
        <v>132</v>
      </c>
      <c r="D87" s="26">
        <f t="shared" si="9"/>
        <v>92.957746478873233</v>
      </c>
      <c r="E87" s="25">
        <v>57</v>
      </c>
      <c r="F87" s="27">
        <v>32.947976878612714</v>
      </c>
      <c r="G87" s="25">
        <v>75</v>
      </c>
      <c r="H87" s="28">
        <v>43.352601156069362</v>
      </c>
      <c r="I87" s="25">
        <v>10</v>
      </c>
      <c r="J87" s="28">
        <v>5.7803468208092488</v>
      </c>
      <c r="K87" s="25">
        <v>31</v>
      </c>
      <c r="L87" s="28">
        <v>17.919075144508671</v>
      </c>
      <c r="M87" s="25">
        <v>173</v>
      </c>
      <c r="N87" s="4" t="b">
        <f t="shared" si="6"/>
        <v>1</v>
      </c>
      <c r="O87" s="21" t="s">
        <v>94</v>
      </c>
      <c r="P87" s="21"/>
      <c r="Q87" s="21">
        <v>57</v>
      </c>
      <c r="R87" s="29">
        <v>32.947976878612714</v>
      </c>
      <c r="S87" s="21">
        <v>75</v>
      </c>
      <c r="T87" s="29">
        <v>43.352601156069362</v>
      </c>
      <c r="U87" s="21">
        <v>10</v>
      </c>
      <c r="V87" s="29">
        <v>5.7803468208092488</v>
      </c>
      <c r="W87" s="21">
        <v>31</v>
      </c>
      <c r="X87" s="29">
        <v>17.919075144508671</v>
      </c>
      <c r="Y87" s="21">
        <v>173</v>
      </c>
    </row>
    <row r="88" spans="1:25" x14ac:dyDescent="0.35">
      <c r="A88" s="24" t="s">
        <v>95</v>
      </c>
      <c r="B88" s="25">
        <f t="shared" si="10"/>
        <v>44</v>
      </c>
      <c r="C88" s="25">
        <f t="shared" si="11"/>
        <v>39</v>
      </c>
      <c r="D88" s="26">
        <f t="shared" si="9"/>
        <v>88.63636363636364</v>
      </c>
      <c r="E88" s="25">
        <v>12</v>
      </c>
      <c r="F88" s="27">
        <v>24.489795918367346</v>
      </c>
      <c r="G88" s="25">
        <v>27</v>
      </c>
      <c r="H88" s="28">
        <v>55.102040816326522</v>
      </c>
      <c r="I88" s="25">
        <v>5</v>
      </c>
      <c r="J88" s="28">
        <v>10.204081632653061</v>
      </c>
      <c r="K88" s="25">
        <v>5</v>
      </c>
      <c r="L88" s="28">
        <v>10.204081632653061</v>
      </c>
      <c r="M88" s="25">
        <v>49</v>
      </c>
      <c r="N88" s="4" t="b">
        <f t="shared" si="6"/>
        <v>1</v>
      </c>
      <c r="O88" s="21" t="s">
        <v>95</v>
      </c>
      <c r="P88" s="21"/>
      <c r="Q88" s="21">
        <v>12</v>
      </c>
      <c r="R88" s="29">
        <v>24.489795918367346</v>
      </c>
      <c r="S88" s="21">
        <v>27</v>
      </c>
      <c r="T88" s="29">
        <v>55.102040816326522</v>
      </c>
      <c r="U88" s="21">
        <v>5</v>
      </c>
      <c r="V88" s="29">
        <v>10.204081632653061</v>
      </c>
      <c r="W88" s="21">
        <v>5</v>
      </c>
      <c r="X88" s="29">
        <v>10.204081632653061</v>
      </c>
      <c r="Y88" s="21">
        <v>49</v>
      </c>
    </row>
    <row r="89" spans="1:25" x14ac:dyDescent="0.35">
      <c r="A89" s="24" t="s">
        <v>96</v>
      </c>
      <c r="B89" s="25">
        <f t="shared" si="10"/>
        <v>136</v>
      </c>
      <c r="C89" s="25">
        <f t="shared" si="11"/>
        <v>128</v>
      </c>
      <c r="D89" s="26">
        <f t="shared" si="9"/>
        <v>94.117647058823522</v>
      </c>
      <c r="E89" s="25">
        <v>34</v>
      </c>
      <c r="F89" s="27">
        <v>21.794871794871796</v>
      </c>
      <c r="G89" s="25">
        <v>94</v>
      </c>
      <c r="H89" s="28">
        <v>60.256410256410255</v>
      </c>
      <c r="I89" s="25">
        <v>8</v>
      </c>
      <c r="J89" s="28">
        <v>5.1282051282051277</v>
      </c>
      <c r="K89" s="25">
        <v>20</v>
      </c>
      <c r="L89" s="28">
        <v>12.820512820512819</v>
      </c>
      <c r="M89" s="25">
        <v>156</v>
      </c>
      <c r="N89" s="4" t="b">
        <f t="shared" si="6"/>
        <v>1</v>
      </c>
      <c r="O89" s="21" t="s">
        <v>96</v>
      </c>
      <c r="P89" s="21"/>
      <c r="Q89" s="21">
        <v>34</v>
      </c>
      <c r="R89" s="29">
        <v>21.794871794871796</v>
      </c>
      <c r="S89" s="21">
        <v>94</v>
      </c>
      <c r="T89" s="29">
        <v>60.256410256410255</v>
      </c>
      <c r="U89" s="21">
        <v>8</v>
      </c>
      <c r="V89" s="29">
        <v>5.1282051282051277</v>
      </c>
      <c r="W89" s="21">
        <v>20</v>
      </c>
      <c r="X89" s="29">
        <v>12.820512820512819</v>
      </c>
      <c r="Y89" s="21">
        <v>156</v>
      </c>
    </row>
    <row r="90" spans="1:25" x14ac:dyDescent="0.2">
      <c r="A90" s="48" t="s">
        <v>97</v>
      </c>
      <c r="B90" s="48"/>
      <c r="C90" s="48"/>
      <c r="D90" s="48"/>
    </row>
    <row r="91" spans="1:25" x14ac:dyDescent="0.2">
      <c r="A91" s="48" t="s">
        <v>98</v>
      </c>
    </row>
  </sheetData>
  <mergeCells count="11">
    <mergeCell ref="M3:M5"/>
    <mergeCell ref="E4:F4"/>
    <mergeCell ref="G4:H4"/>
    <mergeCell ref="I4:J4"/>
    <mergeCell ref="K4:L4"/>
    <mergeCell ref="A3:A5"/>
    <mergeCell ref="B3:B5"/>
    <mergeCell ref="C3:C5"/>
    <mergeCell ref="D3:D5"/>
    <mergeCell ref="E3:J3"/>
    <mergeCell ref="K3:L3"/>
  </mergeCells>
  <pageMargins left="0.31496062992125984" right="0.16" top="0.49" bottom="0.41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2</vt:lpstr>
      <vt:lpstr>'2'!Print_Area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2023-03-31T04:43:00Z</dcterms:created>
  <dcterms:modified xsi:type="dcterms:W3CDTF">2023-03-31T04:43:16Z</dcterms:modified>
</cp:coreProperties>
</file>